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I_学生の海外派遣に関すること\01_協定校への交換留学生派遣\00学内募集・お知らせ\交換留学学内手続き様式\"/>
    </mc:Choice>
  </mc:AlternateContent>
  <bookViews>
    <workbookView xWindow="120" yWindow="75" windowWidth="19320" windowHeight="10125"/>
  </bookViews>
  <sheets>
    <sheet name="海外派遣願" sheetId="7" r:id="rId1"/>
    <sheet name="日程調整" sheetId="5" r:id="rId2"/>
    <sheet name="記入例" sheetId="9" r:id="rId3"/>
    <sheet name="国際交流室処理用" sheetId="6" r:id="rId4"/>
    <sheet name="2018協定校" sheetId="8" r:id="rId5"/>
  </sheets>
  <definedNames>
    <definedName name="_2019年秋学期Ⅰ書類提出締切2019年1月7日">日程調整!$B$17:$G$17</definedName>
    <definedName name="_2019年秋学期Ⅱ書類提出締切2019年3月1日">日程調整!$B$18:$G$18</definedName>
    <definedName name="_2019年春学期Ⅰ書類提出締切2018年7月20日">日程調整!$B$15:$G$15</definedName>
    <definedName name="_2019年春学期Ⅱ書類提出締切2018年10月1日">日程調整!$B$16:$G$16</definedName>
    <definedName name="_留学開始">国際交流室処理用!$D$21:$D$26</definedName>
    <definedName name="_留学終了">国際交流室処理用!$E$21:$E$29</definedName>
    <definedName name="_xlnm.Print_Area" localSheetId="0">海外派遣願!$A$1:$AE$47</definedName>
    <definedName name="_xlnm.Print_Area" localSheetId="2">記入例!$A$1:$AE$47</definedName>
    <definedName name="_xlnm.Print_Area" localSheetId="1">日程調整!$A$1:$F$14</definedName>
    <definedName name="医学部">国際交流室処理用!$G$10:$G$11</definedName>
    <definedName name="学年">国際交流室処理用!$B$21:$B$26</definedName>
    <definedName name="学部研究科">国際交流室処理用!$B$9:$L$9</definedName>
    <definedName name="協定校">'2018協定校'!$C$3:$C$30</definedName>
    <definedName name="協定校・国・募集時期">'2018協定校'!$C$2:$F$60</definedName>
    <definedName name="協定校と国">'2018協定校'!$C$2:$D$60</definedName>
    <definedName name="教育学部">国際交流室処理用!$D$10:$D$11</definedName>
    <definedName name="国・地域">'2018協定校'!$D$3:$D$30</definedName>
    <definedName name="所属学部">国際交流室処理用!$B$9:$L$9</definedName>
    <definedName name="奨学金">国際交流室処理用!$C$21:$C$23</definedName>
    <definedName name="人文学部">国際交流室処理用!$C$10:$C$12</definedName>
    <definedName name="人文社会科学部">国際交流室処理用!$B$10:$B$12</definedName>
    <definedName name="総合人間自然科学研究科">国際交流室処理用!$L$10:$L$19</definedName>
    <definedName name="地域協働学部">国際交流室処理用!$J$10</definedName>
    <definedName name="土佐さきがけプログラム">国際交流室処理用!$K$10:$K$13</definedName>
    <definedName name="農学部">国際交流室処理用!$I$10</definedName>
    <definedName name="農林海洋科学部">国際交流室処理用!$H$10:$H$12</definedName>
    <definedName name="理学部">国際交流室処理用!$F$10:$F$11</definedName>
    <definedName name="理工学部">国際交流室処理用!$E$10:$E$14</definedName>
    <definedName name="留学開始時期">日程調整!$A$15:$G$18</definedName>
    <definedName name="留学開始時期2">日程調整!$A$15:$G$19</definedName>
  </definedNames>
  <calcPr calcId="162913"/>
</workbook>
</file>

<file path=xl/calcChain.xml><?xml version="1.0" encoding="utf-8"?>
<calcChain xmlns="http://schemas.openxmlformats.org/spreadsheetml/2006/main">
  <c r="F7" i="5" l="1"/>
  <c r="E7" i="5"/>
  <c r="A7" i="5"/>
  <c r="D7" i="5"/>
  <c r="C7" i="5"/>
  <c r="B7" i="5"/>
  <c r="S7" i="6" l="1"/>
  <c r="Q7" i="6"/>
  <c r="P7" i="6"/>
  <c r="O7" i="6"/>
  <c r="N7" i="6"/>
  <c r="M7" i="6"/>
  <c r="L7" i="6"/>
  <c r="K7" i="6"/>
  <c r="J7" i="6"/>
  <c r="I7" i="6"/>
  <c r="H7" i="6"/>
  <c r="G7" i="6"/>
  <c r="F7" i="6"/>
  <c r="E7" i="6"/>
  <c r="D7" i="6"/>
  <c r="C7" i="6"/>
  <c r="B7" i="6"/>
  <c r="A7" i="6"/>
  <c r="AA36" i="9" l="1"/>
  <c r="AJ35" i="9"/>
  <c r="AJ34" i="9"/>
  <c r="Y31" i="9"/>
  <c r="Y29" i="9"/>
  <c r="Y27" i="9"/>
  <c r="AA36" i="7"/>
  <c r="R7" i="6" s="1"/>
  <c r="AJ35" i="7"/>
  <c r="AJ34" i="7"/>
  <c r="Y27" i="7"/>
  <c r="Y29" i="7"/>
  <c r="Y31" i="7"/>
  <c r="B6" i="5" l="1"/>
  <c r="B5" i="5"/>
  <c r="AA2" i="6"/>
  <c r="U2" i="6"/>
  <c r="O2" i="6"/>
  <c r="I2" i="6"/>
  <c r="C2" i="6"/>
  <c r="B5" i="6" l="1"/>
  <c r="AF5" i="6"/>
  <c r="AE5" i="6"/>
  <c r="AD5" i="6"/>
  <c r="AC5" i="6"/>
  <c r="AB5" i="6"/>
  <c r="AA5" i="6"/>
  <c r="Z5" i="6"/>
  <c r="Y5" i="6"/>
  <c r="X5" i="6"/>
  <c r="W5" i="6"/>
  <c r="V5" i="6"/>
  <c r="U5" i="6"/>
  <c r="T5" i="6"/>
  <c r="S5" i="6"/>
  <c r="R5" i="6"/>
  <c r="Q5" i="6"/>
  <c r="P5" i="6"/>
  <c r="O5" i="6"/>
  <c r="N5" i="6"/>
  <c r="M5" i="6"/>
  <c r="L5" i="6"/>
  <c r="K5" i="6"/>
  <c r="J5" i="6"/>
  <c r="I5" i="6"/>
  <c r="H5" i="6"/>
  <c r="G5" i="6"/>
  <c r="F5" i="6"/>
  <c r="E5" i="6"/>
  <c r="D5" i="6"/>
  <c r="C5" i="6"/>
  <c r="A5" i="6"/>
</calcChain>
</file>

<file path=xl/sharedStrings.xml><?xml version="1.0" encoding="utf-8"?>
<sst xmlns="http://schemas.openxmlformats.org/spreadsheetml/2006/main" count="534" uniqueCount="262">
  <si>
    <t>1時限目</t>
    <rPh sb="1" eb="3">
      <t>ジゲン</t>
    </rPh>
    <rPh sb="3" eb="4">
      <t>メ</t>
    </rPh>
    <phoneticPr fontId="1"/>
  </si>
  <si>
    <t>2時限目</t>
    <rPh sb="1" eb="3">
      <t>ジゲン</t>
    </rPh>
    <rPh sb="3" eb="4">
      <t>メ</t>
    </rPh>
    <phoneticPr fontId="1"/>
  </si>
  <si>
    <t>3時限目</t>
    <rPh sb="1" eb="3">
      <t>ジゲン</t>
    </rPh>
    <rPh sb="3" eb="4">
      <t>メ</t>
    </rPh>
    <phoneticPr fontId="1"/>
  </si>
  <si>
    <t>4時限目</t>
    <rPh sb="1" eb="3">
      <t>ジゲン</t>
    </rPh>
    <rPh sb="3" eb="4">
      <t>メ</t>
    </rPh>
    <phoneticPr fontId="1"/>
  </si>
  <si>
    <t>5時限</t>
    <rPh sb="1" eb="3">
      <t>ジゲン</t>
    </rPh>
    <phoneticPr fontId="1"/>
  </si>
  <si>
    <t>昼休み</t>
    <rPh sb="0" eb="2">
      <t>ヒルヤス</t>
    </rPh>
    <phoneticPr fontId="1"/>
  </si>
  <si>
    <t>派遣留学面接日程調整表</t>
    <rPh sb="0" eb="2">
      <t>ハケン</t>
    </rPh>
    <rPh sb="2" eb="4">
      <t>リュウガク</t>
    </rPh>
    <rPh sb="4" eb="6">
      <t>メンセツ</t>
    </rPh>
    <rPh sb="6" eb="8">
      <t>ニッテイ</t>
    </rPh>
    <rPh sb="8" eb="10">
      <t>チョウセイ</t>
    </rPh>
    <rPh sb="10" eb="11">
      <t>ヒョウ</t>
    </rPh>
    <phoneticPr fontId="1"/>
  </si>
  <si>
    <t>氏名</t>
    <rPh sb="0" eb="2">
      <t>シメイ</t>
    </rPh>
    <phoneticPr fontId="1"/>
  </si>
  <si>
    <t>○</t>
    <phoneticPr fontId="1"/>
  </si>
  <si>
    <t>を入れてください。</t>
    <rPh sb="1" eb="2">
      <t>イ</t>
    </rPh>
    <phoneticPr fontId="1"/>
  </si>
  <si>
    <t>8：50-10：00</t>
  </si>
  <si>
    <t>10：30-12：00</t>
  </si>
  <si>
    <t>12：00-13：00</t>
  </si>
  <si>
    <t>13：10-14：40</t>
  </si>
  <si>
    <t>14：50-16：20</t>
  </si>
  <si>
    <t>16：30-18：00</t>
  </si>
  <si>
    <t>氏名</t>
    <rPh sb="0" eb="2">
      <t>シメイ</t>
    </rPh>
    <phoneticPr fontId="1"/>
  </si>
  <si>
    <t>2限目
10：30-12：00</t>
    <rPh sb="1" eb="3">
      <t>ゲンメ</t>
    </rPh>
    <phoneticPr fontId="1"/>
  </si>
  <si>
    <t>昼休み
12：00-13：00</t>
    <rPh sb="0" eb="2">
      <t>ヒルヤス</t>
    </rPh>
    <phoneticPr fontId="1"/>
  </si>
  <si>
    <t>3限目
13：10-14：40</t>
    <rPh sb="1" eb="3">
      <t>ゲンメ</t>
    </rPh>
    <phoneticPr fontId="1"/>
  </si>
  <si>
    <t>4限目
14：50-16：20</t>
    <rPh sb="1" eb="3">
      <t>ゲンメ</t>
    </rPh>
    <phoneticPr fontId="1"/>
  </si>
  <si>
    <t>5限目
16：30-18：00</t>
    <rPh sb="1" eb="3">
      <t>ゲンメ</t>
    </rPh>
    <phoneticPr fontId="1"/>
  </si>
  <si>
    <t>メールアドレス</t>
    <phoneticPr fontId="1"/>
  </si>
  <si>
    <t>メールアドレス</t>
    <phoneticPr fontId="1"/>
  </si>
  <si>
    <t>（別紙様式1）</t>
    <rPh sb="1" eb="3">
      <t>ベッシ</t>
    </rPh>
    <rPh sb="3" eb="5">
      <t>ヨウシキ</t>
    </rPh>
    <phoneticPr fontId="1"/>
  </si>
  <si>
    <t>年</t>
    <rPh sb="0" eb="1">
      <t>ネン</t>
    </rPh>
    <phoneticPr fontId="1"/>
  </si>
  <si>
    <t>日</t>
    <rPh sb="0" eb="1">
      <t>ニチ</t>
    </rPh>
    <phoneticPr fontId="1"/>
  </si>
  <si>
    <t>月</t>
    <rPh sb="0" eb="1">
      <t>ガツ</t>
    </rPh>
    <phoneticPr fontId="1"/>
  </si>
  <si>
    <t>高知大学長　　殿</t>
    <rPh sb="0" eb="2">
      <t>コウチ</t>
    </rPh>
    <rPh sb="2" eb="4">
      <t>ダイガク</t>
    </rPh>
    <rPh sb="4" eb="5">
      <t>チョウ</t>
    </rPh>
    <rPh sb="7" eb="8">
      <t>ドノ</t>
    </rPh>
    <phoneticPr fontId="1"/>
  </si>
  <si>
    <t>証明写真を貼付
（データ可）</t>
    <rPh sb="0" eb="2">
      <t>ショウメイ</t>
    </rPh>
    <rPh sb="2" eb="4">
      <t>シャシン</t>
    </rPh>
    <rPh sb="5" eb="7">
      <t>テンプ</t>
    </rPh>
    <rPh sb="12" eb="13">
      <t>カ</t>
    </rPh>
    <phoneticPr fontId="1"/>
  </si>
  <si>
    <t>学籍番号</t>
    <rPh sb="0" eb="2">
      <t>ガクセキ</t>
    </rPh>
    <rPh sb="2" eb="4">
      <t>バンゴウ</t>
    </rPh>
    <phoneticPr fontId="1"/>
  </si>
  <si>
    <t>住所</t>
    <rPh sb="0" eb="2">
      <t>ジュウショ</t>
    </rPh>
    <phoneticPr fontId="1"/>
  </si>
  <si>
    <t>氏名（漢字）</t>
    <rPh sb="0" eb="2">
      <t>シメイ</t>
    </rPh>
    <rPh sb="3" eb="5">
      <t>カンジ</t>
    </rPh>
    <phoneticPr fontId="1"/>
  </si>
  <si>
    <t>姓</t>
    <rPh sb="0" eb="1">
      <t>セイ</t>
    </rPh>
    <phoneticPr fontId="1"/>
  </si>
  <si>
    <t>名</t>
    <rPh sb="0" eb="1">
      <t>メイ</t>
    </rPh>
    <phoneticPr fontId="1"/>
  </si>
  <si>
    <t>氏名（英字）
※パスポート表記</t>
    <rPh sb="0" eb="2">
      <t>シメイ</t>
    </rPh>
    <rPh sb="3" eb="5">
      <t>エイジ</t>
    </rPh>
    <rPh sb="13" eb="15">
      <t>ヒョウキ</t>
    </rPh>
    <phoneticPr fontId="1"/>
  </si>
  <si>
    <t>電話番号</t>
    <rPh sb="0" eb="2">
      <t>デンワ</t>
    </rPh>
    <rPh sb="2" eb="4">
      <t>バンゴウ</t>
    </rPh>
    <phoneticPr fontId="1"/>
  </si>
  <si>
    <t>ﾒｰﾙｱﾄﾞﾚｽ</t>
    <phoneticPr fontId="1"/>
  </si>
  <si>
    <t>印</t>
    <rPh sb="0" eb="1">
      <t>イン</t>
    </rPh>
    <phoneticPr fontId="1"/>
  </si>
  <si>
    <t>　高知大学学生交流規則に基づき、下記の交流協定大学で別紙留学計画書のとおり勉学したいので、出願します。</t>
    <rPh sb="1" eb="3">
      <t>コウチ</t>
    </rPh>
    <rPh sb="3" eb="5">
      <t>ダイガク</t>
    </rPh>
    <rPh sb="5" eb="7">
      <t>ガクセイ</t>
    </rPh>
    <rPh sb="7" eb="9">
      <t>コウリュウ</t>
    </rPh>
    <rPh sb="9" eb="11">
      <t>キソク</t>
    </rPh>
    <rPh sb="12" eb="13">
      <t>モト</t>
    </rPh>
    <rPh sb="16" eb="18">
      <t>カキ</t>
    </rPh>
    <rPh sb="19" eb="21">
      <t>コウリュウ</t>
    </rPh>
    <rPh sb="21" eb="23">
      <t>キョウテイ</t>
    </rPh>
    <rPh sb="23" eb="25">
      <t>ダイガク</t>
    </rPh>
    <rPh sb="26" eb="28">
      <t>ベッシ</t>
    </rPh>
    <rPh sb="28" eb="30">
      <t>リュウガク</t>
    </rPh>
    <rPh sb="30" eb="33">
      <t>ケイカクショ</t>
    </rPh>
    <rPh sb="37" eb="39">
      <t>ベンガク</t>
    </rPh>
    <rPh sb="45" eb="47">
      <t>シュツガン</t>
    </rPh>
    <phoneticPr fontId="1"/>
  </si>
  <si>
    <t>留学希望大学</t>
    <rPh sb="0" eb="2">
      <t>リュウガク</t>
    </rPh>
    <rPh sb="2" eb="4">
      <t>キボウ</t>
    </rPh>
    <rPh sb="4" eb="6">
      <t>ダイガク</t>
    </rPh>
    <phoneticPr fontId="1"/>
  </si>
  <si>
    <t>第一希望</t>
    <rPh sb="0" eb="2">
      <t>ダイイチ</t>
    </rPh>
    <rPh sb="2" eb="4">
      <t>キボウ</t>
    </rPh>
    <phoneticPr fontId="1"/>
  </si>
  <si>
    <t>第二希望</t>
    <rPh sb="0" eb="1">
      <t>ダイ</t>
    </rPh>
    <rPh sb="1" eb="2">
      <t>ニ</t>
    </rPh>
    <rPh sb="2" eb="4">
      <t>キボウ</t>
    </rPh>
    <phoneticPr fontId="1"/>
  </si>
  <si>
    <t>第三希望</t>
    <rPh sb="0" eb="1">
      <t>ダイ</t>
    </rPh>
    <rPh sb="1" eb="2">
      <t>サン</t>
    </rPh>
    <rPh sb="2" eb="4">
      <t>キボウ</t>
    </rPh>
    <phoneticPr fontId="1"/>
  </si>
  <si>
    <t>大学名</t>
    <rPh sb="0" eb="2">
      <t>ダイガク</t>
    </rPh>
    <rPh sb="2" eb="3">
      <t>メイ</t>
    </rPh>
    <phoneticPr fontId="1"/>
  </si>
  <si>
    <t>留学希望期間</t>
    <rPh sb="0" eb="2">
      <t>リュウガク</t>
    </rPh>
    <rPh sb="2" eb="4">
      <t>キボウ</t>
    </rPh>
    <rPh sb="4" eb="6">
      <t>キカン</t>
    </rPh>
    <phoneticPr fontId="1"/>
  </si>
  <si>
    <t>※原則として、派遣決定後の留学期間の変更は認められません。</t>
  </si>
  <si>
    <t>～</t>
    <phoneticPr fontId="1"/>
  </si>
  <si>
    <t>留学開始時期</t>
    <rPh sb="0" eb="2">
      <t>リュウガク</t>
    </rPh>
    <rPh sb="2" eb="4">
      <t>カイシ</t>
    </rPh>
    <rPh sb="4" eb="6">
      <t>ジキ</t>
    </rPh>
    <phoneticPr fontId="1"/>
  </si>
  <si>
    <t>か月間</t>
    <rPh sb="1" eb="2">
      <t>ゲツ</t>
    </rPh>
    <rPh sb="2" eb="3">
      <t>カン</t>
    </rPh>
    <phoneticPr fontId="1"/>
  </si>
  <si>
    <t>1限目
8：50-10：20</t>
    <rPh sb="1" eb="3">
      <t>ゲンメ</t>
    </rPh>
    <phoneticPr fontId="1"/>
  </si>
  <si>
    <t>保証人記入欄</t>
    <rPh sb="0" eb="3">
      <t>ホショウニン</t>
    </rPh>
    <rPh sb="3" eb="5">
      <t>キニュウ</t>
    </rPh>
    <rPh sb="5" eb="6">
      <t>ラン</t>
    </rPh>
    <phoneticPr fontId="1"/>
  </si>
  <si>
    <t>相手機関名</t>
    <rPh sb="0" eb="2">
      <t>アイテ</t>
    </rPh>
    <rPh sb="2" eb="4">
      <t>キカン</t>
    </rPh>
    <rPh sb="4" eb="5">
      <t>メイ</t>
    </rPh>
    <phoneticPr fontId="1"/>
  </si>
  <si>
    <t>国名</t>
    <rPh sb="0" eb="2">
      <t>コクメイ</t>
    </rPh>
    <phoneticPr fontId="1"/>
  </si>
  <si>
    <t>クイーンズランド大学</t>
  </si>
  <si>
    <t>オーストラリア</t>
  </si>
  <si>
    <t>佳木斯大学</t>
  </si>
  <si>
    <t>中華人民共和国</t>
  </si>
  <si>
    <t>カリフォルニア州立大学フレズノ校</t>
  </si>
  <si>
    <t>アメリカ合衆国</t>
  </si>
  <si>
    <t>陜西科技大学</t>
  </si>
  <si>
    <t>コンケン大学</t>
  </si>
  <si>
    <t>タイ王国</t>
  </si>
  <si>
    <t>南ボヘミア大学</t>
  </si>
  <si>
    <t>チェコ共和国</t>
  </si>
  <si>
    <t>カセサート大学</t>
  </si>
  <si>
    <t>大韓民国</t>
  </si>
  <si>
    <t>安徽大学</t>
  </si>
  <si>
    <t>ハノイ科学工業大学</t>
    <rPh sb="3" eb="5">
      <t>カガク</t>
    </rPh>
    <rPh sb="5" eb="7">
      <t>コウギョウ</t>
    </rPh>
    <phoneticPr fontId="1"/>
  </si>
  <si>
    <t>ベトナム社会主義共和国</t>
  </si>
  <si>
    <t>ハノイ科学大学</t>
  </si>
  <si>
    <t>ブラビジャヤ大学</t>
  </si>
  <si>
    <t>インドネシア共和国</t>
  </si>
  <si>
    <t>漢陽大学校</t>
  </si>
  <si>
    <t>韓瑞大学校</t>
  </si>
  <si>
    <t>国立ポリテク工科大学 応用研究所，サルティジョ校</t>
  </si>
  <si>
    <t>メキシコ合衆国</t>
  </si>
  <si>
    <t>サルティジョ工科大学</t>
  </si>
  <si>
    <t>チェンデラワシ大学</t>
  </si>
  <si>
    <t>瀋陽薬科大学</t>
  </si>
  <si>
    <t>フィリピン大学</t>
  </si>
  <si>
    <t>フィリピン共和国</t>
  </si>
  <si>
    <t>イェーテボリ大学</t>
  </si>
  <si>
    <t>スウェーデン王国</t>
  </si>
  <si>
    <t>ビコール大学</t>
  </si>
  <si>
    <t>河南大学</t>
  </si>
  <si>
    <t>常州大学</t>
  </si>
  <si>
    <t>天津師範大学</t>
  </si>
  <si>
    <t>ボゴール農業大学</t>
    <rPh sb="5" eb="6">
      <t>ギョウ</t>
    </rPh>
    <phoneticPr fontId="1"/>
  </si>
  <si>
    <t>マレーシアプトラ大学</t>
  </si>
  <si>
    <t>マレーシア</t>
  </si>
  <si>
    <t>国立中山大学</t>
  </si>
  <si>
    <t>台湾</t>
  </si>
  <si>
    <t>東海大学</t>
  </si>
  <si>
    <t>金剛大学校</t>
  </si>
  <si>
    <t>南京航空航天大学</t>
  </si>
  <si>
    <t>マレーシアサラワク大学</t>
  </si>
  <si>
    <t>ハルオレオ大学</t>
  </si>
  <si>
    <t>中国文化大学</t>
  </si>
  <si>
    <t>タンジュンプラ大学</t>
  </si>
  <si>
    <t>白石大学校</t>
  </si>
  <si>
    <t>上海海洋大学</t>
  </si>
  <si>
    <t>明知大学校</t>
    <rPh sb="0" eb="1">
      <t>メイ</t>
    </rPh>
    <rPh sb="1" eb="2">
      <t>シ</t>
    </rPh>
    <rPh sb="2" eb="4">
      <t>ダイガク</t>
    </rPh>
    <rPh sb="4" eb="5">
      <t>コウ</t>
    </rPh>
    <phoneticPr fontId="1"/>
  </si>
  <si>
    <t>サッサリ大学</t>
    <rPh sb="4" eb="6">
      <t>ダイガク</t>
    </rPh>
    <phoneticPr fontId="1"/>
  </si>
  <si>
    <t>イタリア</t>
  </si>
  <si>
    <t>国立慶尚大学校</t>
    <rPh sb="0" eb="2">
      <t>コクリツ</t>
    </rPh>
    <rPh sb="2" eb="4">
      <t>ケイショウ</t>
    </rPh>
    <rPh sb="4" eb="5">
      <t>ダイ</t>
    </rPh>
    <rPh sb="5" eb="7">
      <t>ガッコウ</t>
    </rPh>
    <phoneticPr fontId="1"/>
  </si>
  <si>
    <t>北京聯合大学</t>
    <rPh sb="0" eb="2">
      <t>ペキン</t>
    </rPh>
    <rPh sb="2" eb="4">
      <t>レンゴウ</t>
    </rPh>
    <rPh sb="4" eb="6">
      <t>ダイガク</t>
    </rPh>
    <phoneticPr fontId="1"/>
  </si>
  <si>
    <t>北京外国語大学</t>
    <rPh sb="0" eb="2">
      <t>ペキン</t>
    </rPh>
    <rPh sb="2" eb="5">
      <t>ガイコクゴ</t>
    </rPh>
    <rPh sb="5" eb="7">
      <t>ダイガク</t>
    </rPh>
    <phoneticPr fontId="1"/>
  </si>
  <si>
    <t>東国大学校</t>
    <rPh sb="0" eb="2">
      <t>トウゴク</t>
    </rPh>
    <rPh sb="2" eb="4">
      <t>ダイガク</t>
    </rPh>
    <rPh sb="4" eb="5">
      <t>コウ</t>
    </rPh>
    <phoneticPr fontId="1"/>
  </si>
  <si>
    <t>タマサート大学</t>
    <rPh sb="5" eb="7">
      <t>ダイガク</t>
    </rPh>
    <phoneticPr fontId="1"/>
  </si>
  <si>
    <t>国立東華大学</t>
    <rPh sb="0" eb="2">
      <t>コクリツ</t>
    </rPh>
    <rPh sb="2" eb="3">
      <t>ヒガシ</t>
    </rPh>
    <rPh sb="3" eb="4">
      <t>ハナ</t>
    </rPh>
    <rPh sb="4" eb="6">
      <t>ダイガク</t>
    </rPh>
    <phoneticPr fontId="1"/>
  </si>
  <si>
    <t>ハンゼ応用科学大学</t>
    <rPh sb="3" eb="5">
      <t>オウヨウ</t>
    </rPh>
    <rPh sb="5" eb="7">
      <t>カガク</t>
    </rPh>
    <rPh sb="7" eb="9">
      <t>ダイガク</t>
    </rPh>
    <phoneticPr fontId="1"/>
  </si>
  <si>
    <t>オランダ</t>
  </si>
  <si>
    <t>タイグエン大学</t>
    <rPh sb="5" eb="7">
      <t>ダイガク</t>
    </rPh>
    <phoneticPr fontId="8"/>
  </si>
  <si>
    <t>東北大学秦皇島分校</t>
    <rPh sb="0" eb="2">
      <t>トウホク</t>
    </rPh>
    <rPh sb="2" eb="4">
      <t>ダイガク</t>
    </rPh>
    <rPh sb="4" eb="5">
      <t>ハタ</t>
    </rPh>
    <rPh sb="7" eb="9">
      <t>ブンコウ</t>
    </rPh>
    <phoneticPr fontId="1"/>
  </si>
  <si>
    <t>ロードアイランド大学</t>
    <rPh sb="8" eb="10">
      <t>ダイガク</t>
    </rPh>
    <phoneticPr fontId="1"/>
  </si>
  <si>
    <t>ガーナ大学</t>
    <rPh sb="3" eb="5">
      <t>ダイガク</t>
    </rPh>
    <phoneticPr fontId="1"/>
  </si>
  <si>
    <t>ガーナ</t>
  </si>
  <si>
    <t>ノルウェー王国</t>
    <rPh sb="5" eb="7">
      <t>オウコク</t>
    </rPh>
    <phoneticPr fontId="1"/>
  </si>
  <si>
    <t>　上記の者の留学については、承諾しています。</t>
    <rPh sb="1" eb="3">
      <t>ジョウキ</t>
    </rPh>
    <rPh sb="4" eb="5">
      <t>モノ</t>
    </rPh>
    <rPh sb="6" eb="8">
      <t>リュウガク</t>
    </rPh>
    <rPh sb="14" eb="16">
      <t>ショウダク</t>
    </rPh>
    <phoneticPr fontId="1"/>
  </si>
  <si>
    <t>国・地域名</t>
    <rPh sb="0" eb="1">
      <t>クニ</t>
    </rPh>
    <rPh sb="2" eb="4">
      <t>チイキ</t>
    </rPh>
    <rPh sb="4" eb="5">
      <t>メイ</t>
    </rPh>
    <phoneticPr fontId="1"/>
  </si>
  <si>
    <t>所属学部
研究科</t>
    <rPh sb="0" eb="2">
      <t>ショゾク</t>
    </rPh>
    <rPh sb="2" eb="4">
      <t>ガクブ</t>
    </rPh>
    <rPh sb="5" eb="8">
      <t>ケンキュウカ</t>
    </rPh>
    <phoneticPr fontId="1"/>
  </si>
  <si>
    <t>学科／課程／コース／専攻</t>
    <rPh sb="0" eb="2">
      <t>ガッカ</t>
    </rPh>
    <rPh sb="3" eb="5">
      <t>カテイ</t>
    </rPh>
    <rPh sb="10" eb="12">
      <t>センコウ</t>
    </rPh>
    <phoneticPr fontId="1"/>
  </si>
  <si>
    <t>フリガナ</t>
    <phoneticPr fontId="1"/>
  </si>
  <si>
    <t>人文学部</t>
    <rPh sb="0" eb="2">
      <t>ジンブン</t>
    </rPh>
    <rPh sb="2" eb="4">
      <t>ガクブ</t>
    </rPh>
    <phoneticPr fontId="1"/>
  </si>
  <si>
    <t>人文社会科学部</t>
    <rPh sb="0" eb="2">
      <t>ジンブン</t>
    </rPh>
    <rPh sb="2" eb="4">
      <t>シャカイ</t>
    </rPh>
    <rPh sb="4" eb="7">
      <t>カガクブ</t>
    </rPh>
    <phoneticPr fontId="1"/>
  </si>
  <si>
    <t>教育学部</t>
    <rPh sb="0" eb="2">
      <t>キョウイク</t>
    </rPh>
    <rPh sb="2" eb="4">
      <t>ガクブ</t>
    </rPh>
    <phoneticPr fontId="1"/>
  </si>
  <si>
    <t>理学部</t>
    <rPh sb="0" eb="3">
      <t>リガクブ</t>
    </rPh>
    <phoneticPr fontId="1"/>
  </si>
  <si>
    <t>医学部</t>
    <rPh sb="0" eb="2">
      <t>イガク</t>
    </rPh>
    <rPh sb="2" eb="3">
      <t>ブ</t>
    </rPh>
    <phoneticPr fontId="1"/>
  </si>
  <si>
    <t>地域協働学部</t>
    <rPh sb="0" eb="2">
      <t>チイキ</t>
    </rPh>
    <rPh sb="2" eb="4">
      <t>キョウドウ</t>
    </rPh>
    <rPh sb="4" eb="6">
      <t>ガクブ</t>
    </rPh>
    <phoneticPr fontId="1"/>
  </si>
  <si>
    <t>総合人間自然科学研究科</t>
    <rPh sb="0" eb="2">
      <t>ソウゴウ</t>
    </rPh>
    <rPh sb="2" eb="4">
      <t>ニンゲン</t>
    </rPh>
    <rPh sb="4" eb="6">
      <t>シゼン</t>
    </rPh>
    <rPh sb="6" eb="8">
      <t>カガク</t>
    </rPh>
    <rPh sb="8" eb="11">
      <t>ケンキュウカ</t>
    </rPh>
    <phoneticPr fontId="1"/>
  </si>
  <si>
    <t>連合農学研究科</t>
    <rPh sb="0" eb="2">
      <t>レンゴウ</t>
    </rPh>
    <rPh sb="2" eb="4">
      <t>ノウガク</t>
    </rPh>
    <rPh sb="4" eb="7">
      <t>ケンキュウカ</t>
    </rPh>
    <phoneticPr fontId="1"/>
  </si>
  <si>
    <t>人間文化学科</t>
    <rPh sb="0" eb="2">
      <t>ニンゲン</t>
    </rPh>
    <rPh sb="2" eb="4">
      <t>ブンカ</t>
    </rPh>
    <rPh sb="4" eb="6">
      <t>ガッカ</t>
    </rPh>
    <phoneticPr fontId="1"/>
  </si>
  <si>
    <t>学校教育教員養成課程</t>
    <rPh sb="0" eb="2">
      <t>ガッコウ</t>
    </rPh>
    <rPh sb="2" eb="4">
      <t>キョウイク</t>
    </rPh>
    <rPh sb="4" eb="6">
      <t>キョウイン</t>
    </rPh>
    <rPh sb="6" eb="8">
      <t>ヨウセイ</t>
    </rPh>
    <rPh sb="8" eb="10">
      <t>カテイ</t>
    </rPh>
    <phoneticPr fontId="1"/>
  </si>
  <si>
    <t>理学科</t>
    <rPh sb="0" eb="1">
      <t>リ</t>
    </rPh>
    <rPh sb="1" eb="3">
      <t>ガッカ</t>
    </rPh>
    <phoneticPr fontId="1"/>
  </si>
  <si>
    <t>医学科</t>
    <rPh sb="0" eb="2">
      <t>イガク</t>
    </rPh>
    <rPh sb="2" eb="3">
      <t>カ</t>
    </rPh>
    <phoneticPr fontId="1"/>
  </si>
  <si>
    <t>地域協働学科</t>
    <rPh sb="0" eb="2">
      <t>チイキ</t>
    </rPh>
    <rPh sb="2" eb="4">
      <t>キョウドウ</t>
    </rPh>
    <rPh sb="4" eb="6">
      <t>ガッカ</t>
    </rPh>
    <phoneticPr fontId="1"/>
  </si>
  <si>
    <t>グリーンサイエンス</t>
  </si>
  <si>
    <t>人文社会科学専攻</t>
    <rPh sb="0" eb="2">
      <t>ジンブン</t>
    </rPh>
    <rPh sb="2" eb="4">
      <t>シャカイ</t>
    </rPh>
    <rPh sb="4" eb="6">
      <t>カガク</t>
    </rPh>
    <rPh sb="6" eb="8">
      <t>センコウ</t>
    </rPh>
    <phoneticPr fontId="1"/>
  </si>
  <si>
    <t>国際社会ｺﾐｭﾆｹｰｼｮﾝ学科</t>
    <rPh sb="0" eb="2">
      <t>コクサイ</t>
    </rPh>
    <rPh sb="2" eb="4">
      <t>シャカイ</t>
    </rPh>
    <rPh sb="13" eb="15">
      <t>ガッカ</t>
    </rPh>
    <phoneticPr fontId="1"/>
  </si>
  <si>
    <t>生涯教育課程</t>
    <rPh sb="0" eb="2">
      <t>ショウガイ</t>
    </rPh>
    <rPh sb="2" eb="4">
      <t>キョウイク</t>
    </rPh>
    <rPh sb="4" eb="6">
      <t>カテイ</t>
    </rPh>
    <phoneticPr fontId="1"/>
  </si>
  <si>
    <t>応用理学科</t>
    <rPh sb="0" eb="2">
      <t>オウヨウ</t>
    </rPh>
    <rPh sb="2" eb="3">
      <t>リ</t>
    </rPh>
    <rPh sb="3" eb="5">
      <t>ガッカ</t>
    </rPh>
    <phoneticPr fontId="1"/>
  </si>
  <si>
    <t>看護学科</t>
    <rPh sb="0" eb="2">
      <t>カンゴ</t>
    </rPh>
    <rPh sb="2" eb="4">
      <t>ガッカ</t>
    </rPh>
    <phoneticPr fontId="1"/>
  </si>
  <si>
    <t>国際</t>
    <rPh sb="0" eb="2">
      <t>コクサイ</t>
    </rPh>
    <phoneticPr fontId="1"/>
  </si>
  <si>
    <t>教育学専攻</t>
    <rPh sb="0" eb="3">
      <t>キョウイクガク</t>
    </rPh>
    <rPh sb="3" eb="5">
      <t>センコウ</t>
    </rPh>
    <phoneticPr fontId="1"/>
  </si>
  <si>
    <t>社会経済学科</t>
    <rPh sb="0" eb="2">
      <t>シャカイ</t>
    </rPh>
    <rPh sb="2" eb="4">
      <t>ケイザイ</t>
    </rPh>
    <rPh sb="4" eb="6">
      <t>ガッカ</t>
    </rPh>
    <phoneticPr fontId="1"/>
  </si>
  <si>
    <t>生命・環境</t>
    <rPh sb="0" eb="2">
      <t>セイメイ</t>
    </rPh>
    <rPh sb="3" eb="5">
      <t>カンキョウ</t>
    </rPh>
    <phoneticPr fontId="1"/>
  </si>
  <si>
    <t>理学専攻</t>
    <rPh sb="0" eb="2">
      <t>リガク</t>
    </rPh>
    <rPh sb="2" eb="4">
      <t>センコウ</t>
    </rPh>
    <phoneticPr fontId="1"/>
  </si>
  <si>
    <t>人文社会科学科人文科学コース</t>
    <rPh sb="0" eb="2">
      <t>ジンブン</t>
    </rPh>
    <rPh sb="2" eb="4">
      <t>シャカイ</t>
    </rPh>
    <rPh sb="4" eb="6">
      <t>カガク</t>
    </rPh>
    <rPh sb="6" eb="7">
      <t>カ</t>
    </rPh>
    <rPh sb="7" eb="9">
      <t>ジンブン</t>
    </rPh>
    <rPh sb="9" eb="11">
      <t>カガク</t>
    </rPh>
    <phoneticPr fontId="1"/>
  </si>
  <si>
    <t>スポーツ</t>
  </si>
  <si>
    <t>医科学専攻</t>
    <rPh sb="0" eb="3">
      <t>イカガク</t>
    </rPh>
    <rPh sb="3" eb="5">
      <t>センコウ</t>
    </rPh>
    <phoneticPr fontId="1"/>
  </si>
  <si>
    <t>人文社会科学科国際社会コース</t>
    <rPh sb="0" eb="2">
      <t>ジンブン</t>
    </rPh>
    <rPh sb="2" eb="4">
      <t>シャカイ</t>
    </rPh>
    <rPh sb="4" eb="6">
      <t>カガク</t>
    </rPh>
    <rPh sb="6" eb="7">
      <t>カ</t>
    </rPh>
    <rPh sb="7" eb="9">
      <t>コクサイ</t>
    </rPh>
    <rPh sb="9" eb="11">
      <t>シャカイ</t>
    </rPh>
    <phoneticPr fontId="1"/>
  </si>
  <si>
    <t>看護学専攻</t>
    <rPh sb="0" eb="3">
      <t>カンゴガク</t>
    </rPh>
    <rPh sb="3" eb="5">
      <t>センコウ</t>
    </rPh>
    <phoneticPr fontId="1"/>
  </si>
  <si>
    <t>人文社会科学科社会科学コース</t>
    <rPh sb="0" eb="2">
      <t>ジンブン</t>
    </rPh>
    <rPh sb="2" eb="4">
      <t>シャカイ</t>
    </rPh>
    <rPh sb="4" eb="6">
      <t>カガク</t>
    </rPh>
    <rPh sb="6" eb="7">
      <t>カ</t>
    </rPh>
    <rPh sb="7" eb="9">
      <t>シャカイ</t>
    </rPh>
    <rPh sb="9" eb="11">
      <t>カガク</t>
    </rPh>
    <phoneticPr fontId="1"/>
  </si>
  <si>
    <t>農学専攻</t>
    <rPh sb="0" eb="2">
      <t>ノウガク</t>
    </rPh>
    <rPh sb="2" eb="4">
      <t>センコウ</t>
    </rPh>
    <phoneticPr fontId="1"/>
  </si>
  <si>
    <t>応用自然科学専攻</t>
    <rPh sb="0" eb="2">
      <t>オウヨウ</t>
    </rPh>
    <rPh sb="2" eb="4">
      <t>シゼン</t>
    </rPh>
    <rPh sb="4" eb="6">
      <t>カガク</t>
    </rPh>
    <rPh sb="6" eb="8">
      <t>センコウ</t>
    </rPh>
    <phoneticPr fontId="1"/>
  </si>
  <si>
    <t>医学専攻</t>
    <rPh sb="0" eb="2">
      <t>イガク</t>
    </rPh>
    <rPh sb="2" eb="4">
      <t>センコウ</t>
    </rPh>
    <phoneticPr fontId="1"/>
  </si>
  <si>
    <t>黒潮圏総合科学専攻</t>
    <rPh sb="0" eb="2">
      <t>クロシオ</t>
    </rPh>
    <rPh sb="2" eb="3">
      <t>ケン</t>
    </rPh>
    <rPh sb="3" eb="5">
      <t>ソウゴウ</t>
    </rPh>
    <rPh sb="5" eb="7">
      <t>カガク</t>
    </rPh>
    <rPh sb="7" eb="9">
      <t>センコウ</t>
    </rPh>
    <phoneticPr fontId="1"/>
  </si>
  <si>
    <t>農学部</t>
    <rPh sb="0" eb="3">
      <t>ノウガクブ</t>
    </rPh>
    <phoneticPr fontId="1"/>
  </si>
  <si>
    <t>農林海洋科学部</t>
    <rPh sb="0" eb="2">
      <t>ノウリン</t>
    </rPh>
    <rPh sb="2" eb="4">
      <t>カイヨウ</t>
    </rPh>
    <rPh sb="4" eb="6">
      <t>カガク</t>
    </rPh>
    <rPh sb="6" eb="7">
      <t>ブ</t>
    </rPh>
    <phoneticPr fontId="1"/>
  </si>
  <si>
    <t>農学科</t>
    <rPh sb="0" eb="2">
      <t>ノウガク</t>
    </rPh>
    <rPh sb="2" eb="3">
      <t>カ</t>
    </rPh>
    <phoneticPr fontId="1"/>
  </si>
  <si>
    <t>農林資源環境科学科</t>
    <rPh sb="0" eb="2">
      <t>ノウリン</t>
    </rPh>
    <rPh sb="2" eb="4">
      <t>シゲン</t>
    </rPh>
    <rPh sb="4" eb="6">
      <t>カンキョウ</t>
    </rPh>
    <rPh sb="6" eb="8">
      <t>カガク</t>
    </rPh>
    <rPh sb="8" eb="9">
      <t>カ</t>
    </rPh>
    <phoneticPr fontId="1"/>
  </si>
  <si>
    <t>農芸化学科</t>
    <rPh sb="0" eb="2">
      <t>ノウゲイ</t>
    </rPh>
    <rPh sb="2" eb="4">
      <t>カガク</t>
    </rPh>
    <rPh sb="4" eb="5">
      <t>カ</t>
    </rPh>
    <phoneticPr fontId="1"/>
  </si>
  <si>
    <t>海洋資源科学科</t>
    <rPh sb="0" eb="2">
      <t>カイヨウ</t>
    </rPh>
    <rPh sb="2" eb="4">
      <t>シゲン</t>
    </rPh>
    <rPh sb="4" eb="6">
      <t>カガク</t>
    </rPh>
    <rPh sb="6" eb="7">
      <t>カ</t>
    </rPh>
    <phoneticPr fontId="1"/>
  </si>
  <si>
    <t>秋学期</t>
    <rPh sb="0" eb="3">
      <t>アキガッキ</t>
    </rPh>
    <phoneticPr fontId="1"/>
  </si>
  <si>
    <t>春学期</t>
    <rPh sb="0" eb="3">
      <t>ハルガッキ</t>
    </rPh>
    <phoneticPr fontId="1"/>
  </si>
  <si>
    <t>募集なし</t>
    <rPh sb="0" eb="2">
      <t>ボシュウ</t>
    </rPh>
    <phoneticPr fontId="1"/>
  </si>
  <si>
    <t>秋学期</t>
    <rPh sb="0" eb="1">
      <t>アキ</t>
    </rPh>
    <rPh sb="1" eb="3">
      <t>ガッキ</t>
    </rPh>
    <phoneticPr fontId="1"/>
  </si>
  <si>
    <t>国際　太郎</t>
    <rPh sb="0" eb="2">
      <t>コクサイ</t>
    </rPh>
    <rPh sb="3" eb="5">
      <t>タロウ</t>
    </rPh>
    <phoneticPr fontId="1"/>
  </si>
  <si>
    <t>コクサイ　タロウ</t>
    <phoneticPr fontId="1"/>
  </si>
  <si>
    <t>KOKUSAI</t>
    <phoneticPr fontId="1"/>
  </si>
  <si>
    <t>TARO</t>
    <phoneticPr fontId="1"/>
  </si>
  <si>
    <t>高知市曙町2-5-1</t>
    <rPh sb="0" eb="3">
      <t>コウチシ</t>
    </rPh>
    <rPh sb="3" eb="5">
      <t>アケボノチョウ</t>
    </rPh>
    <phoneticPr fontId="1"/>
  </si>
  <si>
    <t>kr03@kochi-u.ac.jp</t>
    <phoneticPr fontId="1"/>
  </si>
  <si>
    <t>国際　花子</t>
    <rPh sb="0" eb="2">
      <t>コクサイ</t>
    </rPh>
    <rPh sb="3" eb="5">
      <t>ハナコ</t>
    </rPh>
    <phoneticPr fontId="1"/>
  </si>
  <si>
    <t>088-844-8145</t>
    <phoneticPr fontId="1"/>
  </si>
  <si>
    <t>高知市曙町2-5-1</t>
    <rPh sb="0" eb="3">
      <t>コウチシ</t>
    </rPh>
    <rPh sb="3" eb="5">
      <t>アケボノチョウ</t>
    </rPh>
    <phoneticPr fontId="1"/>
  </si>
  <si>
    <t>利用していない</t>
    <rPh sb="0" eb="2">
      <t>リヨウ</t>
    </rPh>
    <phoneticPr fontId="1"/>
  </si>
  <si>
    <t>第一種奨学金（無利息）を利用している</t>
    <rPh sb="0" eb="1">
      <t>ダイ</t>
    </rPh>
    <rPh sb="1" eb="3">
      <t>イッシュ</t>
    </rPh>
    <rPh sb="3" eb="6">
      <t>ショウガクキン</t>
    </rPh>
    <rPh sb="7" eb="10">
      <t>ムリソク</t>
    </rPh>
    <rPh sb="12" eb="14">
      <t>リヨウ</t>
    </rPh>
    <phoneticPr fontId="1"/>
  </si>
  <si>
    <t>第二種奨学金（利息付）を利用している</t>
    <rPh sb="0" eb="1">
      <t>ダイ</t>
    </rPh>
    <rPh sb="1" eb="3">
      <t>ニシュ</t>
    </rPh>
    <rPh sb="3" eb="6">
      <t>ショウガクキン</t>
    </rPh>
    <rPh sb="7" eb="9">
      <t>リソク</t>
    </rPh>
    <rPh sb="9" eb="10">
      <t>ツキ</t>
    </rPh>
    <rPh sb="12" eb="14">
      <t>リヨウ</t>
    </rPh>
    <phoneticPr fontId="1"/>
  </si>
  <si>
    <t>日本学生支援機構奨学金（貸与）の利用状況</t>
    <rPh sb="12" eb="14">
      <t>タイヨ</t>
    </rPh>
    <rPh sb="16" eb="18">
      <t>リヨウ</t>
    </rPh>
    <rPh sb="18" eb="20">
      <t>ジョウキョウ</t>
    </rPh>
    <phoneticPr fontId="1"/>
  </si>
  <si>
    <t>保証人（保護者）記入欄</t>
    <rPh sb="0" eb="3">
      <t>ホショウニン</t>
    </rPh>
    <rPh sb="4" eb="7">
      <t>ホゴシャ</t>
    </rPh>
    <rPh sb="8" eb="10">
      <t>キニュウ</t>
    </rPh>
    <rPh sb="10" eb="11">
      <t>ラン</t>
    </rPh>
    <phoneticPr fontId="1"/>
  </si>
  <si>
    <t>氏名</t>
    <rPh sb="0" eb="2">
      <t>シメイ</t>
    </rPh>
    <phoneticPr fontId="1"/>
  </si>
  <si>
    <t>学籍番号</t>
    <rPh sb="0" eb="2">
      <t>ガクセキ</t>
    </rPh>
    <rPh sb="2" eb="4">
      <t>バンゴウ</t>
    </rPh>
    <phoneticPr fontId="1"/>
  </si>
  <si>
    <t>フリガナ</t>
    <phoneticPr fontId="1"/>
  </si>
  <si>
    <t>ローマ字姓</t>
    <rPh sb="3" eb="4">
      <t>ジ</t>
    </rPh>
    <rPh sb="4" eb="5">
      <t>セイ</t>
    </rPh>
    <phoneticPr fontId="1"/>
  </si>
  <si>
    <t>ローマ字名</t>
    <rPh sb="3" eb="4">
      <t>ジ</t>
    </rPh>
    <rPh sb="4" eb="5">
      <t>メイ</t>
    </rPh>
    <phoneticPr fontId="1"/>
  </si>
  <si>
    <t>所属学部</t>
    <rPh sb="0" eb="2">
      <t>ショゾク</t>
    </rPh>
    <rPh sb="2" eb="4">
      <t>ガクブ</t>
    </rPh>
    <phoneticPr fontId="1"/>
  </si>
  <si>
    <t>学科・コース</t>
    <rPh sb="0" eb="2">
      <t>ガッカ</t>
    </rPh>
    <phoneticPr fontId="1"/>
  </si>
  <si>
    <t>学年</t>
    <rPh sb="0" eb="2">
      <t>ガクネン</t>
    </rPh>
    <phoneticPr fontId="1"/>
  </si>
  <si>
    <t>住所</t>
    <rPh sb="0" eb="2">
      <t>ジュウショ</t>
    </rPh>
    <phoneticPr fontId="1"/>
  </si>
  <si>
    <t>電話</t>
    <rPh sb="0" eb="2">
      <t>デンワ</t>
    </rPh>
    <phoneticPr fontId="1"/>
  </si>
  <si>
    <t>メール</t>
    <phoneticPr fontId="1"/>
  </si>
  <si>
    <t>第2希望</t>
    <rPh sb="0" eb="1">
      <t>ダイ</t>
    </rPh>
    <rPh sb="2" eb="4">
      <t>キボウ</t>
    </rPh>
    <phoneticPr fontId="1"/>
  </si>
  <si>
    <t>第1希望</t>
    <rPh sb="0" eb="1">
      <t>ダイ</t>
    </rPh>
    <rPh sb="2" eb="4">
      <t>キボウ</t>
    </rPh>
    <phoneticPr fontId="1"/>
  </si>
  <si>
    <t>第3希望</t>
    <rPh sb="0" eb="1">
      <t>ダイ</t>
    </rPh>
    <rPh sb="2" eb="4">
      <t>キボウ</t>
    </rPh>
    <phoneticPr fontId="1"/>
  </si>
  <si>
    <t>留学開始時期</t>
    <rPh sb="0" eb="2">
      <t>リュウガク</t>
    </rPh>
    <rPh sb="2" eb="4">
      <t>カイシ</t>
    </rPh>
    <rPh sb="4" eb="6">
      <t>ジキ</t>
    </rPh>
    <phoneticPr fontId="1"/>
  </si>
  <si>
    <t>留学始期</t>
    <rPh sb="0" eb="2">
      <t>リュウガク</t>
    </rPh>
    <rPh sb="2" eb="3">
      <t>ハジ</t>
    </rPh>
    <rPh sb="3" eb="4">
      <t>キ</t>
    </rPh>
    <phoneticPr fontId="1"/>
  </si>
  <si>
    <t>留学終期</t>
    <rPh sb="0" eb="2">
      <t>リュウガク</t>
    </rPh>
    <rPh sb="2" eb="4">
      <t>シュウキ</t>
    </rPh>
    <phoneticPr fontId="1"/>
  </si>
  <si>
    <t>留学期間</t>
    <rPh sb="0" eb="2">
      <t>リュウガク</t>
    </rPh>
    <rPh sb="2" eb="4">
      <t>キカン</t>
    </rPh>
    <phoneticPr fontId="1"/>
  </si>
  <si>
    <t>奨学金</t>
    <rPh sb="0" eb="3">
      <t>ショウガクキン</t>
    </rPh>
    <phoneticPr fontId="1"/>
  </si>
  <si>
    <t>080-1991-XXXX</t>
    <phoneticPr fontId="1"/>
  </si>
  <si>
    <t>学術交流及び学生交流</t>
  </si>
  <si>
    <r>
      <rPr>
        <sz val="8.8000000000000007"/>
        <color indexed="8"/>
        <rFont val="ＭＳ Ｐゴシック"/>
        <family val="3"/>
        <charset val="128"/>
      </rPr>
      <t>学術交流及び学生交流</t>
    </r>
    <rPh sb="0" eb="2">
      <t>ガクジュツ</t>
    </rPh>
    <rPh sb="2" eb="4">
      <t>コウリュウ</t>
    </rPh>
    <rPh sb="4" eb="5">
      <t>オヨ</t>
    </rPh>
    <phoneticPr fontId="8"/>
  </si>
  <si>
    <r>
      <rPr>
        <sz val="8.8000000000000007"/>
        <color indexed="8"/>
        <rFont val="ＭＳ Ｐゴシック"/>
        <family val="3"/>
        <charset val="128"/>
      </rPr>
      <t>インドネシア共和国</t>
    </r>
    <rPh sb="6" eb="8">
      <t>キョウワ</t>
    </rPh>
    <rPh sb="8" eb="9">
      <t>コク</t>
    </rPh>
    <phoneticPr fontId="1"/>
  </si>
  <si>
    <r>
      <rPr>
        <sz val="8.8000000000000007"/>
        <color indexed="8"/>
        <rFont val="ＭＳ Ｐゴシック"/>
        <family val="3"/>
        <charset val="128"/>
      </rPr>
      <t>教育学部</t>
    </r>
    <rPh sb="0" eb="2">
      <t>キョウイク</t>
    </rPh>
    <rPh sb="2" eb="4">
      <t>ガクブ</t>
    </rPh>
    <phoneticPr fontId="3"/>
  </si>
  <si>
    <t>部1</t>
    <rPh sb="0" eb="1">
      <t>ブ</t>
    </rPh>
    <phoneticPr fontId="1"/>
  </si>
  <si>
    <t>部2</t>
    <rPh sb="0" eb="1">
      <t>ブ</t>
    </rPh>
    <phoneticPr fontId="1"/>
  </si>
  <si>
    <t>部3</t>
    <rPh sb="0" eb="1">
      <t>ブ</t>
    </rPh>
    <phoneticPr fontId="1"/>
  </si>
  <si>
    <t>部4</t>
    <rPh sb="0" eb="1">
      <t>ブ</t>
    </rPh>
    <phoneticPr fontId="1"/>
  </si>
  <si>
    <t>部6</t>
    <rPh sb="0" eb="1">
      <t>ブ</t>
    </rPh>
    <phoneticPr fontId="1"/>
  </si>
  <si>
    <t>部7</t>
    <rPh sb="0" eb="1">
      <t>ブ</t>
    </rPh>
    <phoneticPr fontId="1"/>
  </si>
  <si>
    <t>部8</t>
    <rPh sb="0" eb="1">
      <t>ブ</t>
    </rPh>
    <phoneticPr fontId="1"/>
  </si>
  <si>
    <t>部9</t>
    <rPh sb="0" eb="1">
      <t>ブ</t>
    </rPh>
    <phoneticPr fontId="1"/>
  </si>
  <si>
    <r>
      <t>【教育学部】</t>
    </r>
    <r>
      <rPr>
        <sz val="8.8000000000000007"/>
        <color indexed="8"/>
        <rFont val="ＭＳ Ｐゴシック"/>
        <family val="3"/>
        <charset val="128"/>
      </rPr>
      <t>パレストラ体育スポーツ大学</t>
    </r>
    <rPh sb="11" eb="13">
      <t>タイイク</t>
    </rPh>
    <rPh sb="17" eb="19">
      <t>ダイガク</t>
    </rPh>
    <phoneticPr fontId="1"/>
  </si>
  <si>
    <t>フィンランド</t>
    <phoneticPr fontId="1"/>
  </si>
  <si>
    <t>2018年</t>
    <rPh sb="4" eb="5">
      <t>ネン</t>
    </rPh>
    <phoneticPr fontId="1"/>
  </si>
  <si>
    <t>※原則として、派遣決定後の留学期間の変更は認められません。</t>
    <phoneticPr fontId="1"/>
  </si>
  <si>
    <t>人文社会科学部</t>
    <rPh sb="0" eb="2">
      <t>ジンブン</t>
    </rPh>
    <rPh sb="2" eb="4">
      <t>シャカイ</t>
    </rPh>
    <rPh sb="4" eb="7">
      <t>カガクブ</t>
    </rPh>
    <phoneticPr fontId="3"/>
  </si>
  <si>
    <t>台湾</t>
    <phoneticPr fontId="1"/>
  </si>
  <si>
    <t>【人文社会科学部】釜山外国語大学校日本語大学</t>
    <rPh sb="1" eb="3">
      <t>ジンブン</t>
    </rPh>
    <rPh sb="3" eb="5">
      <t>シャカイ</t>
    </rPh>
    <rPh sb="5" eb="8">
      <t>カガクブ</t>
    </rPh>
    <rPh sb="9" eb="11">
      <t>フザン</t>
    </rPh>
    <phoneticPr fontId="1"/>
  </si>
  <si>
    <t>【人文社会科学部】開南大学</t>
    <rPh sb="1" eb="3">
      <t>ジンブン</t>
    </rPh>
    <rPh sb="3" eb="5">
      <t>シャカイ</t>
    </rPh>
    <rPh sb="5" eb="8">
      <t>カガクブ</t>
    </rPh>
    <rPh sb="9" eb="11">
      <t>カイナン</t>
    </rPh>
    <rPh sb="11" eb="13">
      <t>ダイガク</t>
    </rPh>
    <phoneticPr fontId="1"/>
  </si>
  <si>
    <t>【人文社会科学部】北京語言大学</t>
    <rPh sb="1" eb="3">
      <t>ジンブン</t>
    </rPh>
    <rPh sb="3" eb="5">
      <t>シャカイ</t>
    </rPh>
    <rPh sb="5" eb="8">
      <t>カガクブ</t>
    </rPh>
    <rPh sb="9" eb="11">
      <t>ペキン</t>
    </rPh>
    <rPh sb="11" eb="13">
      <t>ゴゲン</t>
    </rPh>
    <rPh sb="13" eb="15">
      <t>ダイガク</t>
    </rPh>
    <phoneticPr fontId="1"/>
  </si>
  <si>
    <t>【人文社会科学部】高雄大学</t>
    <rPh sb="1" eb="3">
      <t>ジンブン</t>
    </rPh>
    <rPh sb="3" eb="5">
      <t>シャカイ</t>
    </rPh>
    <rPh sb="5" eb="8">
      <t>カガクブ</t>
    </rPh>
    <rPh sb="9" eb="11">
      <t>タカオ</t>
    </rPh>
    <rPh sb="11" eb="13">
      <t>ダイガク</t>
    </rPh>
    <phoneticPr fontId="1"/>
  </si>
  <si>
    <t>台湾</t>
    <phoneticPr fontId="1"/>
  </si>
  <si>
    <r>
      <t>【教育学部】</t>
    </r>
    <r>
      <rPr>
        <sz val="8.8000000000000007"/>
        <color indexed="8"/>
        <rFont val="ＭＳ Ｐゴシック"/>
        <family val="3"/>
        <charset val="128"/>
      </rPr>
      <t>ユバスキュラ大学</t>
    </r>
    <rPh sb="12" eb="14">
      <t>ダイガク</t>
    </rPh>
    <phoneticPr fontId="1"/>
  </si>
  <si>
    <t>チェコ共和国</t>
    <phoneticPr fontId="1"/>
  </si>
  <si>
    <t>デンマーク</t>
    <phoneticPr fontId="1"/>
  </si>
  <si>
    <t>【医学部】国立台湾大学</t>
    <rPh sb="1" eb="3">
      <t>イガク</t>
    </rPh>
    <rPh sb="3" eb="4">
      <t>ブ</t>
    </rPh>
    <rPh sb="5" eb="7">
      <t>コクリツ</t>
    </rPh>
    <rPh sb="7" eb="9">
      <t>タイワン</t>
    </rPh>
    <rPh sb="9" eb="11">
      <t>ダイガク</t>
    </rPh>
    <phoneticPr fontId="1"/>
  </si>
  <si>
    <t>台湾</t>
    <phoneticPr fontId="1"/>
  </si>
  <si>
    <t>２０１８年度海外派遣願</t>
    <rPh sb="4" eb="6">
      <t>ネンド</t>
    </rPh>
    <rPh sb="6" eb="8">
      <t>カイガイ</t>
    </rPh>
    <rPh sb="8" eb="10">
      <t>ハケン</t>
    </rPh>
    <rPh sb="10" eb="11">
      <t>ネガ</t>
    </rPh>
    <phoneticPr fontId="1"/>
  </si>
  <si>
    <t>理工学部</t>
    <rPh sb="0" eb="2">
      <t>リコウ</t>
    </rPh>
    <rPh sb="2" eb="4">
      <t>ガクブ</t>
    </rPh>
    <phoneticPr fontId="1"/>
  </si>
  <si>
    <t>数学物理学科</t>
    <rPh sb="0" eb="2">
      <t>スウガク</t>
    </rPh>
    <rPh sb="2" eb="4">
      <t>ブツリ</t>
    </rPh>
    <rPh sb="4" eb="6">
      <t>ガッカ</t>
    </rPh>
    <phoneticPr fontId="1"/>
  </si>
  <si>
    <t>情報科学科</t>
    <rPh sb="0" eb="2">
      <t>ジョウホウ</t>
    </rPh>
    <rPh sb="2" eb="4">
      <t>カガク</t>
    </rPh>
    <rPh sb="4" eb="5">
      <t>カ</t>
    </rPh>
    <phoneticPr fontId="1"/>
  </si>
  <si>
    <t>生物科学科</t>
    <rPh sb="0" eb="2">
      <t>セイブツ</t>
    </rPh>
    <rPh sb="2" eb="4">
      <t>カガク</t>
    </rPh>
    <rPh sb="4" eb="5">
      <t>カ</t>
    </rPh>
    <phoneticPr fontId="1"/>
  </si>
  <si>
    <t>化学生命理工学科</t>
    <rPh sb="0" eb="2">
      <t>カガク</t>
    </rPh>
    <rPh sb="2" eb="4">
      <t>セイメイ</t>
    </rPh>
    <rPh sb="4" eb="6">
      <t>リコウ</t>
    </rPh>
    <rPh sb="6" eb="8">
      <t>ガッカ</t>
    </rPh>
    <phoneticPr fontId="1"/>
  </si>
  <si>
    <t>地球環境防災学科</t>
    <rPh sb="0" eb="2">
      <t>チキュウ</t>
    </rPh>
    <rPh sb="2" eb="4">
      <t>カンキョウ</t>
    </rPh>
    <rPh sb="4" eb="6">
      <t>ボウサイ</t>
    </rPh>
    <rPh sb="6" eb="8">
      <t>ガッカ</t>
    </rPh>
    <phoneticPr fontId="1"/>
  </si>
  <si>
    <t>土佐さきがけプログラム</t>
    <rPh sb="0" eb="2">
      <t>トサ</t>
    </rPh>
    <phoneticPr fontId="1"/>
  </si>
  <si>
    <t>2019年春学期Ⅰ（書類提出締切：2018年7月20日）</t>
    <rPh sb="4" eb="5">
      <t>ネン</t>
    </rPh>
    <rPh sb="5" eb="8">
      <t>ハルガッキ</t>
    </rPh>
    <rPh sb="10" eb="12">
      <t>ショルイ</t>
    </rPh>
    <rPh sb="21" eb="22">
      <t>ネン</t>
    </rPh>
    <rPh sb="23" eb="24">
      <t>ガツ</t>
    </rPh>
    <rPh sb="26" eb="27">
      <t>ニチ</t>
    </rPh>
    <phoneticPr fontId="1"/>
  </si>
  <si>
    <t>2019年秋学期Ⅰ（書類提出締切：2019年1月7日）</t>
    <rPh sb="4" eb="5">
      <t>ネン</t>
    </rPh>
    <rPh sb="5" eb="8">
      <t>アキガッキ</t>
    </rPh>
    <phoneticPr fontId="1"/>
  </si>
  <si>
    <t>2019年春学期Ⅱ（書類提出締切：2018年10月1日）</t>
    <rPh sb="4" eb="5">
      <t>ネン</t>
    </rPh>
    <rPh sb="5" eb="8">
      <t>ハルガッキ</t>
    </rPh>
    <phoneticPr fontId="1"/>
  </si>
  <si>
    <t>2019年</t>
    <rPh sb="4" eb="5">
      <t>ネン</t>
    </rPh>
    <phoneticPr fontId="1"/>
  </si>
  <si>
    <t>B1600000</t>
    <phoneticPr fontId="1"/>
  </si>
  <si>
    <t>インランドノルウェー応用科学大学</t>
    <rPh sb="10" eb="12">
      <t>オウヨウ</t>
    </rPh>
    <rPh sb="12" eb="14">
      <t>カガク</t>
    </rPh>
    <rPh sb="14" eb="16">
      <t>ダイガク</t>
    </rPh>
    <phoneticPr fontId="1"/>
  </si>
  <si>
    <t>2019年秋学期Ⅱ（書類提出締切：2019年3月1日）</t>
    <rPh sb="4" eb="5">
      <t>ネン</t>
    </rPh>
    <rPh sb="5" eb="8">
      <t>アキガッキ</t>
    </rPh>
    <phoneticPr fontId="1"/>
  </si>
  <si>
    <t>2019年春学期Ⅰ</t>
    <rPh sb="4" eb="5">
      <t>ネン</t>
    </rPh>
    <rPh sb="5" eb="8">
      <t>ハルガッキ</t>
    </rPh>
    <phoneticPr fontId="1"/>
  </si>
  <si>
    <t>2019年秋学期Ⅰ</t>
    <rPh sb="5" eb="8">
      <t>アキガッキ</t>
    </rPh>
    <phoneticPr fontId="1"/>
  </si>
  <si>
    <t>2019年春学期Ⅱ</t>
    <rPh sb="5" eb="8">
      <t>ハルガッキ</t>
    </rPh>
    <phoneticPr fontId="1"/>
  </si>
  <si>
    <t>2019年秋学期Ⅱ</t>
    <rPh sb="5" eb="8">
      <t>アキガッキ</t>
    </rPh>
    <phoneticPr fontId="1"/>
  </si>
  <si>
    <t>2019年春学期Ⅰ</t>
    <rPh sb="5" eb="8">
      <t>ハルガッキ</t>
    </rPh>
    <phoneticPr fontId="1"/>
  </si>
  <si>
    <t>留学開始</t>
    <rPh sb="0" eb="2">
      <t>リュウガク</t>
    </rPh>
    <rPh sb="2" eb="4">
      <t>カイシ</t>
    </rPh>
    <phoneticPr fontId="1"/>
  </si>
  <si>
    <t>留学終了</t>
    <rPh sb="0" eb="2">
      <t>リュウガク</t>
    </rPh>
    <rPh sb="2" eb="4">
      <t>シュウリョウ</t>
    </rPh>
    <phoneticPr fontId="1"/>
  </si>
  <si>
    <t>※印刷後に記入してください。</t>
    <rPh sb="1" eb="3">
      <t>インサツ</t>
    </rPh>
    <rPh sb="3" eb="4">
      <t>ゴ</t>
    </rPh>
    <rPh sb="5" eb="7">
      <t>キニュウ</t>
    </rPh>
    <phoneticPr fontId="1"/>
  </si>
  <si>
    <r>
      <t xml:space="preserve">氏名
</t>
    </r>
    <r>
      <rPr>
        <sz val="8"/>
        <color theme="1"/>
        <rFont val="ＭＳ 明朝"/>
        <family val="1"/>
        <charset val="128"/>
      </rPr>
      <t>（署名・押印）</t>
    </r>
    <rPh sb="0" eb="2">
      <t>シメイ</t>
    </rPh>
    <rPh sb="4" eb="6">
      <t>ショメイ</t>
    </rPh>
    <rPh sb="7" eb="9">
      <t>オウイン</t>
    </rPh>
    <phoneticPr fontId="1"/>
  </si>
  <si>
    <t>面接可能な時間帯に</t>
    <rPh sb="0" eb="2">
      <t>メンセツ</t>
    </rPh>
    <rPh sb="2" eb="4">
      <t>カノウ</t>
    </rPh>
    <rPh sb="5" eb="8">
      <t>ジカンタイ</t>
    </rPh>
    <phoneticPr fontId="1"/>
  </si>
  <si>
    <t>リア外国語大学ジャカルタ校</t>
    <rPh sb="2" eb="5">
      <t>ガイコクゴ</t>
    </rPh>
    <rPh sb="5" eb="7">
      <t>ダイガク</t>
    </rPh>
    <rPh sb="12" eb="13">
      <t>コウ</t>
    </rPh>
    <phoneticPr fontId="1"/>
  </si>
  <si>
    <t>教職実践高度化専攻</t>
    <rPh sb="0" eb="2">
      <t>キョウショク</t>
    </rPh>
    <rPh sb="2" eb="4">
      <t>ジッセン</t>
    </rPh>
    <rPh sb="4" eb="7">
      <t>コウドカ</t>
    </rPh>
    <rPh sb="7" eb="9">
      <t>センコウ</t>
    </rPh>
    <phoneticPr fontId="1"/>
  </si>
  <si>
    <t>パルティド州立大学</t>
    <rPh sb="5" eb="6">
      <t>シュウ</t>
    </rPh>
    <rPh sb="6" eb="7">
      <t>リツ</t>
    </rPh>
    <rPh sb="7" eb="9">
      <t>ダイガク</t>
    </rPh>
    <phoneticPr fontId="1"/>
  </si>
  <si>
    <t>カザフスタン</t>
    <phoneticPr fontId="1"/>
  </si>
  <si>
    <t>カザフ国立大学</t>
    <rPh sb="3" eb="5">
      <t>コクリツ</t>
    </rPh>
    <rPh sb="5" eb="7">
      <t>ダイガク</t>
    </rPh>
    <phoneticPr fontId="1"/>
  </si>
  <si>
    <t>終結</t>
    <rPh sb="0" eb="2">
      <t>シュウケツ</t>
    </rPh>
    <phoneticPr fontId="1"/>
  </si>
  <si>
    <t>【教育学部】ﾕﾆﾊﾞｰｼﾃｨ・ｶﾚｯｼﾞ・ｺﾍﾟﾝﾊｰｹﾞﾝ</t>
    <rPh sb="1" eb="3">
      <t>キョウイク</t>
    </rPh>
    <rPh sb="3" eb="5">
      <t>ガクブ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</si>
</sst>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aaa\)"/>
    <numFmt numFmtId="177" formatCode="yyyy&quot;年&quot;m&quot;月&quot;;@"/>
  </numFmts>
  <fonts count="28" x14ac:knownFonts="1">
    <font>
      <sz val="11"/>
      <color theme="1"/>
      <name val="ＭＳ Ｐゴシック"/>
      <family val="2"/>
      <charset val="128"/>
      <scheme val="minor"/>
    </font>
    <font>
      <sz val="6"/>
      <name val="ＭＳ Ｐゴシック"/>
      <family val="2"/>
      <charset val="128"/>
      <scheme val="minor"/>
    </font>
    <font>
      <b/>
      <sz val="2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3"/>
      <charset val="128"/>
      <scheme val="minor"/>
    </font>
    <font>
      <b/>
      <sz val="12"/>
      <color theme="1"/>
      <name val="ＭＳ 明朝"/>
      <family val="1"/>
      <charset val="128"/>
    </font>
    <font>
      <b/>
      <sz val="9"/>
      <color theme="1"/>
      <name val="ＭＳ 明朝"/>
      <family val="1"/>
      <charset val="128"/>
    </font>
    <font>
      <b/>
      <sz val="11"/>
      <color theme="1"/>
      <name val="ＭＳ ゴシック"/>
      <family val="3"/>
      <charset val="128"/>
    </font>
    <font>
      <b/>
      <sz val="11"/>
      <color theme="1"/>
      <name val="ＭＳ 明朝"/>
      <family val="1"/>
      <charset val="128"/>
    </font>
    <font>
      <b/>
      <sz val="10"/>
      <color theme="1"/>
      <name val="ＭＳ 明朝"/>
      <family val="1"/>
      <charset val="128"/>
    </font>
    <font>
      <sz val="16"/>
      <color theme="1"/>
      <name val="HG教科書体"/>
      <family val="1"/>
      <charset val="128"/>
    </font>
    <font>
      <sz val="16"/>
      <color theme="1"/>
      <name val="HGP教科書体"/>
      <family val="1"/>
      <charset val="128"/>
    </font>
    <font>
      <sz val="16"/>
      <color theme="1"/>
      <name val="HGS教科書体"/>
      <family val="1"/>
      <charset val="128"/>
    </font>
    <font>
      <sz val="14"/>
      <color theme="1"/>
      <name val="ＭＳ 明朝"/>
      <family val="1"/>
      <charset val="128"/>
    </font>
    <font>
      <sz val="8"/>
      <color theme="1"/>
      <name val="ＭＳ Ｐゴシック"/>
      <family val="2"/>
      <charset val="128"/>
      <scheme val="minor"/>
    </font>
    <font>
      <sz val="8.8000000000000007"/>
      <color indexed="8"/>
      <name val="ＭＳ Ｐゴシック"/>
      <family val="3"/>
      <charset val="128"/>
    </font>
    <font>
      <sz val="8"/>
      <color theme="1"/>
      <name val="ＭＳ 明朝"/>
      <family val="1"/>
      <charset val="128"/>
    </font>
    <font>
      <sz val="11"/>
      <color rgb="FFFF0000"/>
      <name val="ＭＳ Ｐゴシック"/>
      <family val="2"/>
      <charset val="128"/>
      <scheme val="minor"/>
    </font>
    <font>
      <sz val="11"/>
      <color rgb="FFFF0000"/>
      <name val="ＭＳ Ｐ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1">
    <xf numFmtId="0" fontId="0" fillId="0" borderId="0">
      <alignment vertical="center"/>
    </xf>
  </cellStyleXfs>
  <cellXfs count="248">
    <xf numFmtId="0" fontId="0" fillId="0" borderId="0" xfId="0">
      <alignment vertical="center"/>
    </xf>
    <xf numFmtId="0" fontId="2"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shrinkToFit="1"/>
    </xf>
    <xf numFmtId="0" fontId="9" fillId="0" borderId="0" xfId="0" applyFont="1">
      <alignment vertical="center"/>
    </xf>
    <xf numFmtId="0" fontId="10" fillId="0" borderId="0" xfId="0" applyFont="1" applyBorder="1" applyAlignment="1">
      <alignment vertical="center"/>
    </xf>
    <xf numFmtId="0" fontId="9" fillId="0" borderId="0" xfId="0" applyFont="1" applyAlignment="1">
      <alignment horizontal="left" vertical="center" wrapText="1"/>
    </xf>
    <xf numFmtId="0" fontId="0" fillId="0" borderId="3" xfId="0" applyBorder="1">
      <alignment vertical="center"/>
    </xf>
    <xf numFmtId="0" fontId="0" fillId="0" borderId="0" xfId="0" applyAlignment="1">
      <alignment vertical="center"/>
    </xf>
    <xf numFmtId="56" fontId="0" fillId="0" borderId="0" xfId="0" applyNumberFormat="1">
      <alignment vertical="center"/>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1" fillId="0" borderId="0" xfId="0" applyFont="1" applyAlignment="1">
      <alignment vertical="top"/>
    </xf>
    <xf numFmtId="0" fontId="9" fillId="0" borderId="0" xfId="0" applyFont="1" applyBorder="1">
      <alignment vertical="center"/>
    </xf>
    <xf numFmtId="0" fontId="10" fillId="0" borderId="2" xfId="0" applyFont="1" applyBorder="1" applyAlignment="1">
      <alignment vertical="center"/>
    </xf>
    <xf numFmtId="0" fontId="9" fillId="0" borderId="2" xfId="0" applyFont="1" applyBorder="1">
      <alignment vertical="center"/>
    </xf>
    <xf numFmtId="0" fontId="6" fillId="2" borderId="1" xfId="0" applyFont="1" applyFill="1" applyBorder="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23" fillId="0" borderId="0" xfId="0" applyFont="1" applyAlignment="1">
      <alignment horizontal="center" vertical="center"/>
    </xf>
    <xf numFmtId="0" fontId="23" fillId="6" borderId="1" xfId="0" applyFont="1" applyFill="1" applyBorder="1" applyAlignment="1">
      <alignment horizontal="center" vertical="center"/>
    </xf>
    <xf numFmtId="0" fontId="7"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6" fillId="6" borderId="1" xfId="0" applyFont="1" applyFill="1" applyBorder="1" applyAlignment="1">
      <alignment vertical="center" shrinkToFit="1"/>
    </xf>
    <xf numFmtId="0" fontId="6" fillId="6" borderId="1" xfId="0" applyFont="1" applyFill="1" applyBorder="1">
      <alignment vertical="center"/>
    </xf>
    <xf numFmtId="177" fontId="6" fillId="0" borderId="1" xfId="0" applyNumberFormat="1" applyFont="1" applyBorder="1">
      <alignment vertical="center"/>
    </xf>
    <xf numFmtId="0" fontId="0" fillId="8" borderId="0" xfId="0" applyFill="1">
      <alignment vertical="center"/>
    </xf>
    <xf numFmtId="177" fontId="6" fillId="0" borderId="0" xfId="0" applyNumberFormat="1" applyFont="1" applyAlignment="1">
      <alignment vertical="center" shrinkToFit="1"/>
    </xf>
    <xf numFmtId="0" fontId="6" fillId="0" borderId="7" xfId="0" applyFont="1" applyBorder="1">
      <alignment vertical="center"/>
    </xf>
    <xf numFmtId="0" fontId="6" fillId="7" borderId="1" xfId="0" applyFont="1" applyFill="1" applyBorder="1">
      <alignment vertical="center"/>
    </xf>
    <xf numFmtId="177" fontId="6" fillId="0" borderId="1" xfId="0" applyNumberFormat="1" applyFont="1" applyBorder="1" applyAlignment="1">
      <alignment vertical="center" shrinkToFit="1"/>
    </xf>
    <xf numFmtId="0" fontId="0" fillId="0" borderId="0" xfId="0" applyFill="1">
      <alignment vertical="center"/>
    </xf>
    <xf numFmtId="0" fontId="24" fillId="0" borderId="0" xfId="0" applyFont="1" applyFill="1">
      <alignment vertical="center"/>
    </xf>
    <xf numFmtId="0" fontId="26" fillId="0" borderId="0" xfId="0" applyFont="1" applyFill="1">
      <alignment vertical="center"/>
    </xf>
    <xf numFmtId="0" fontId="27" fillId="0" borderId="0" xfId="0" applyFont="1" applyFill="1">
      <alignment vertical="center"/>
    </xf>
    <xf numFmtId="0" fontId="9" fillId="0" borderId="0" xfId="0" applyFont="1" applyAlignment="1">
      <alignment horizontal="center" vertical="center"/>
    </xf>
    <xf numFmtId="0" fontId="9" fillId="5" borderId="22"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25" xfId="0" applyFont="1" applyFill="1" applyBorder="1" applyAlignment="1">
      <alignment horizontal="center" vertical="center"/>
    </xf>
    <xf numFmtId="0" fontId="9" fillId="5" borderId="26" xfId="0" applyFont="1" applyFill="1" applyBorder="1" applyAlignment="1">
      <alignment horizontal="center" vertical="center"/>
    </xf>
    <xf numFmtId="0" fontId="9" fillId="5" borderId="27"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1" fillId="4" borderId="8" xfId="0" applyFont="1" applyFill="1" applyBorder="1" applyAlignment="1">
      <alignment horizontal="center" vertical="center" shrinkToFit="1"/>
    </xf>
    <xf numFmtId="0" fontId="11" fillId="4" borderId="3" xfId="0" applyFont="1" applyFill="1" applyBorder="1" applyAlignment="1">
      <alignment horizontal="center" vertical="center" shrinkToFit="1"/>
    </xf>
    <xf numFmtId="0" fontId="11" fillId="4" borderId="9" xfId="0" applyFont="1" applyFill="1" applyBorder="1" applyAlignment="1">
      <alignment horizontal="center" vertical="center" shrinkToFit="1"/>
    </xf>
    <xf numFmtId="0" fontId="11" fillId="4" borderId="10" xfId="0" applyFont="1" applyFill="1" applyBorder="1" applyAlignment="1">
      <alignment horizontal="center" vertical="center" shrinkToFit="1"/>
    </xf>
    <xf numFmtId="0" fontId="11" fillId="4" borderId="2" xfId="0" applyFont="1" applyFill="1" applyBorder="1" applyAlignment="1">
      <alignment horizontal="center" vertical="center" shrinkToFit="1"/>
    </xf>
    <xf numFmtId="0" fontId="11" fillId="4" borderId="11"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3" borderId="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1" xfId="0" applyFont="1" applyFill="1" applyBorder="1" applyAlignment="1">
      <alignment horizontal="center" vertical="center"/>
    </xf>
    <xf numFmtId="0" fontId="9" fillId="4" borderId="8"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4" borderId="10"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Alignment="1">
      <alignment horizontal="left" vertical="center" wrapText="1"/>
    </xf>
    <xf numFmtId="177" fontId="9" fillId="4" borderId="8" xfId="0" applyNumberFormat="1" applyFont="1" applyFill="1" applyBorder="1" applyAlignment="1">
      <alignment horizontal="center" vertical="center" wrapText="1"/>
    </xf>
    <xf numFmtId="177" fontId="9" fillId="4" borderId="3" xfId="0" applyNumberFormat="1" applyFont="1" applyFill="1" applyBorder="1" applyAlignment="1">
      <alignment horizontal="center" vertical="center" wrapText="1"/>
    </xf>
    <xf numFmtId="177" fontId="9" fillId="4" borderId="10" xfId="0" applyNumberFormat="1" applyFont="1" applyFill="1" applyBorder="1" applyAlignment="1">
      <alignment horizontal="center" vertical="center" wrapText="1"/>
    </xf>
    <xf numFmtId="177" fontId="9" fillId="4" borderId="2" xfId="0" applyNumberFormat="1" applyFont="1" applyFill="1" applyBorder="1" applyAlignment="1">
      <alignment horizontal="center" vertical="center" wrapText="1"/>
    </xf>
    <xf numFmtId="177" fontId="9" fillId="4" borderId="9" xfId="0" applyNumberFormat="1" applyFont="1" applyFill="1" applyBorder="1" applyAlignment="1">
      <alignment horizontal="center" vertical="center" wrapText="1"/>
    </xf>
    <xf numFmtId="177" fontId="9" fillId="4" borderId="11" xfId="0" applyNumberFormat="1" applyFont="1" applyFill="1" applyBorder="1" applyAlignment="1">
      <alignment horizontal="center" vertical="center" wrapText="1"/>
    </xf>
    <xf numFmtId="0" fontId="22" fillId="0" borderId="8"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2"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9" xfId="0" applyFont="1" applyFill="1" applyBorder="1" applyAlignment="1">
      <alignment horizontal="left" vertical="center"/>
    </xf>
    <xf numFmtId="0" fontId="11" fillId="0" borderId="2" xfId="0" applyFont="1" applyFill="1" applyBorder="1" applyAlignment="1">
      <alignment horizontal="left" vertical="center"/>
    </xf>
    <xf numFmtId="0" fontId="11" fillId="0" borderId="11" xfId="0" applyFont="1" applyFill="1" applyBorder="1" applyAlignment="1">
      <alignment horizontal="left" vertical="center"/>
    </xf>
    <xf numFmtId="0" fontId="9" fillId="0" borderId="1" xfId="0" applyFont="1" applyBorder="1" applyAlignment="1">
      <alignment horizontal="center" vertical="center"/>
    </xf>
    <xf numFmtId="0" fontId="9" fillId="4" borderId="7"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1"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0" xfId="0" applyFont="1" applyBorder="1" applyAlignment="1">
      <alignment horizontal="distributed" vertical="center"/>
    </xf>
    <xf numFmtId="0" fontId="10" fillId="0" borderId="2" xfId="0" applyFont="1" applyBorder="1" applyAlignment="1">
      <alignment horizontal="distributed" vertical="center"/>
    </xf>
    <xf numFmtId="0" fontId="9" fillId="4" borderId="0" xfId="0" applyFont="1" applyFill="1" applyAlignment="1">
      <alignment horizontal="center" vertical="center"/>
    </xf>
    <xf numFmtId="0" fontId="10" fillId="4" borderId="1"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6"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1"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9" fillId="0" borderId="0" xfId="0" applyFont="1" applyAlignment="1">
      <alignment horizontal="right" vertical="center"/>
    </xf>
    <xf numFmtId="0" fontId="9" fillId="0" borderId="0" xfId="0" applyFont="1" applyAlignment="1">
      <alignment horizontal="lef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3" borderId="4"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6"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1" fillId="3" borderId="1" xfId="0" applyFont="1" applyFill="1" applyBorder="1" applyAlignment="1">
      <alignment horizontal="center" vertical="center" textRotation="255"/>
    </xf>
    <xf numFmtId="0" fontId="3" fillId="3" borderId="1" xfId="0" applyFont="1" applyFill="1" applyBorder="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21" fillId="0" borderId="1" xfId="0" applyFont="1" applyFill="1" applyBorder="1" applyAlignment="1">
      <alignment horizontal="center" vertical="center"/>
    </xf>
    <xf numFmtId="0" fontId="9" fillId="0" borderId="7"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9" fillId="0" borderId="8"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6" xfId="0" applyFont="1" applyFill="1" applyBorder="1" applyAlignment="1">
      <alignment horizontal="left" vertical="center"/>
    </xf>
    <xf numFmtId="0" fontId="20" fillId="0" borderId="1" xfId="0" applyFont="1" applyFill="1" applyBorder="1" applyAlignment="1">
      <alignment horizontal="center" vertical="center"/>
    </xf>
    <xf numFmtId="177" fontId="17" fillId="4" borderId="8" xfId="0" applyNumberFormat="1" applyFont="1" applyFill="1" applyBorder="1" applyAlignment="1">
      <alignment horizontal="center" vertical="center" wrapText="1"/>
    </xf>
    <xf numFmtId="177" fontId="17" fillId="4" borderId="3" xfId="0" applyNumberFormat="1" applyFont="1" applyFill="1" applyBorder="1" applyAlignment="1">
      <alignment horizontal="center" vertical="center" wrapText="1"/>
    </xf>
    <xf numFmtId="177" fontId="17" fillId="4" borderId="10" xfId="0" applyNumberFormat="1" applyFont="1" applyFill="1" applyBorder="1" applyAlignment="1">
      <alignment horizontal="center" vertical="center" wrapText="1"/>
    </xf>
    <xf numFmtId="177" fontId="17" fillId="4" borderId="2" xfId="0" applyNumberFormat="1" applyFont="1" applyFill="1" applyBorder="1" applyAlignment="1">
      <alignment horizontal="center" vertical="center" wrapText="1"/>
    </xf>
    <xf numFmtId="177" fontId="17" fillId="4" borderId="9" xfId="0" applyNumberFormat="1" applyFont="1" applyFill="1" applyBorder="1" applyAlignment="1">
      <alignment horizontal="center" vertical="center" wrapText="1"/>
    </xf>
    <xf numFmtId="177" fontId="17" fillId="4" borderId="11" xfId="0" applyNumberFormat="1"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1" xfId="0" applyFont="1" applyFill="1" applyBorder="1" applyAlignment="1">
      <alignment horizontal="center" vertical="center"/>
    </xf>
    <xf numFmtId="0" fontId="18" fillId="4" borderId="8" xfId="0" applyFont="1" applyFill="1" applyBorder="1" applyAlignment="1">
      <alignment horizontal="center" vertical="center" shrinkToFit="1"/>
    </xf>
    <xf numFmtId="0" fontId="18" fillId="4" borderId="3"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18" fillId="4" borderId="10"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8" fillId="4" borderId="11" xfId="0" applyFont="1" applyFill="1" applyBorder="1" applyAlignment="1">
      <alignment horizontal="center" vertical="center" shrinkToFit="1"/>
    </xf>
    <xf numFmtId="0" fontId="17" fillId="4" borderId="1" xfId="0" applyFont="1" applyFill="1" applyBorder="1" applyAlignment="1">
      <alignment horizontal="center" vertical="center"/>
    </xf>
    <xf numFmtId="0" fontId="17" fillId="4" borderId="8" xfId="0" applyFont="1" applyFill="1" applyBorder="1" applyAlignment="1">
      <alignment horizontal="center" vertical="center" shrinkToFit="1"/>
    </xf>
    <xf numFmtId="0" fontId="17" fillId="4" borderId="3" xfId="0" applyFont="1" applyFill="1" applyBorder="1" applyAlignment="1">
      <alignment horizontal="center" vertical="center" shrinkToFit="1"/>
    </xf>
    <xf numFmtId="0" fontId="17" fillId="4" borderId="9" xfId="0" applyFont="1" applyFill="1" applyBorder="1" applyAlignment="1">
      <alignment horizontal="center" vertical="center" shrinkToFit="1"/>
    </xf>
    <xf numFmtId="0" fontId="17" fillId="4" borderId="10" xfId="0" applyFont="1" applyFill="1" applyBorder="1" applyAlignment="1">
      <alignment horizontal="center" vertical="center" shrinkToFit="1"/>
    </xf>
    <xf numFmtId="0" fontId="17" fillId="4" borderId="2" xfId="0" applyFont="1" applyFill="1" applyBorder="1" applyAlignment="1">
      <alignment horizontal="center" vertical="center" shrinkToFit="1"/>
    </xf>
    <xf numFmtId="0" fontId="17" fillId="4" borderId="11" xfId="0" applyFont="1" applyFill="1" applyBorder="1" applyAlignment="1">
      <alignment horizontal="center" vertical="center" shrinkToFit="1"/>
    </xf>
    <xf numFmtId="0" fontId="18" fillId="4" borderId="8"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2"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6" xfId="0" applyFont="1" applyFill="1" applyBorder="1" applyAlignment="1">
      <alignment horizontal="center" vertical="center"/>
    </xf>
    <xf numFmtId="0" fontId="17" fillId="0" borderId="7"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4" fillId="4" borderId="1"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56" fontId="6" fillId="6" borderId="1" xfId="0" applyNumberFormat="1" applyFont="1" applyFill="1" applyBorder="1" applyAlignment="1">
      <alignment horizontal="center" vertical="center"/>
    </xf>
    <xf numFmtId="0" fontId="6" fillId="6" borderId="1" xfId="0" applyFont="1" applyFill="1" applyBorder="1" applyAlignment="1">
      <alignment horizontal="center" vertical="center"/>
    </xf>
  </cellXfs>
  <cellStyles count="1">
    <cellStyle name="標準" xfId="0" builtinId="0"/>
  </cellStyles>
  <dxfs count="1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fgColor rgb="FFFFFF00"/>
        </patternFill>
      </fill>
    </dxf>
    <dxf>
      <fill>
        <patternFill>
          <fgColor rgb="FFFFFF0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104775</xdr:colOff>
      <xdr:row>0</xdr:row>
      <xdr:rowOff>171450</xdr:rowOff>
    </xdr:from>
    <xdr:to>
      <xdr:col>44</xdr:col>
      <xdr:colOff>180975</xdr:colOff>
      <xdr:row>12</xdr:row>
      <xdr:rowOff>209550</xdr:rowOff>
    </xdr:to>
    <xdr:sp macro="" textlink="">
      <xdr:nvSpPr>
        <xdr:cNvPr id="2" name="正方形/長方形 1"/>
        <xdr:cNvSpPr/>
      </xdr:nvSpPr>
      <xdr:spPr bwMode="auto">
        <a:xfrm>
          <a:off x="6896100" y="171450"/>
          <a:ext cx="2924175" cy="2362200"/>
        </a:xfrm>
        <a:prstGeom prst="rect">
          <a:avLst/>
        </a:prstGeom>
        <a:ln w="25400" cmpd="sng">
          <a:solidFill>
            <a:srgbClr val="00B0F0"/>
          </a:solidFill>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黄色のセルは入力必須項目です。入力すると白に変わるように設定していますので、すべての項目に入力するようにしてください。セルの色が半分だけ変わる場合は、ほかの値を選んでからもう一度選び直すことで全体が白に変わります。</a:t>
          </a:r>
          <a:endParaRPr kumimoji="1" lang="en-US" altLang="ja-JP" sz="1100">
            <a:latin typeface="HG丸ｺﾞｼｯｸM-PRO" pitchFamily="50" charset="-128"/>
            <a:ea typeface="HG丸ｺﾞｼｯｸM-PRO" pitchFamily="50" charset="-128"/>
          </a:endParaRPr>
        </a:p>
        <a:p>
          <a:pPr algn="l"/>
          <a:r>
            <a:rPr kumimoji="1" lang="en-US" altLang="ja-JP" sz="1100">
              <a:solidFill>
                <a:srgbClr val="FF0000"/>
              </a:solidFill>
              <a:latin typeface="HG丸ｺﾞｼｯｸM-PRO" pitchFamily="50" charset="-128"/>
              <a:ea typeface="HG丸ｺﾞｼｯｸM-PRO" pitchFamily="50" charset="-128"/>
            </a:rPr>
            <a:t>※</a:t>
          </a:r>
          <a:r>
            <a:rPr kumimoji="1" lang="ja-JP" altLang="en-US" sz="1100">
              <a:solidFill>
                <a:srgbClr val="FF0000"/>
              </a:solidFill>
              <a:latin typeface="HG丸ｺﾞｼｯｸM-PRO" pitchFamily="50" charset="-128"/>
              <a:ea typeface="HG丸ｺﾞｼｯｸM-PRO" pitchFamily="50" charset="-128"/>
            </a:rPr>
            <a:t>様式の変更等は一切行わないでください。</a:t>
          </a:r>
        </a:p>
      </xdr:txBody>
    </xdr:sp>
    <xdr:clientData/>
  </xdr:twoCellAnchor>
  <xdr:twoCellAnchor>
    <xdr:from>
      <xdr:col>31</xdr:col>
      <xdr:colOff>123825</xdr:colOff>
      <xdr:row>21</xdr:row>
      <xdr:rowOff>85725</xdr:rowOff>
    </xdr:from>
    <xdr:to>
      <xdr:col>44</xdr:col>
      <xdr:colOff>180975</xdr:colOff>
      <xdr:row>32</xdr:row>
      <xdr:rowOff>171450</xdr:rowOff>
    </xdr:to>
    <xdr:sp macro="" textlink="">
      <xdr:nvSpPr>
        <xdr:cNvPr id="4" name="正方形/長方形 3"/>
        <xdr:cNvSpPr/>
      </xdr:nvSpPr>
      <xdr:spPr bwMode="auto">
        <a:xfrm>
          <a:off x="6915150" y="4467225"/>
          <a:ext cx="2905125" cy="2533650"/>
        </a:xfrm>
        <a:prstGeom prst="rect">
          <a:avLst/>
        </a:prstGeom>
        <a:ln w="25400" cmpd="sng">
          <a:solidFill>
            <a:srgbClr val="00B0F0"/>
          </a:solidFill>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○留学希望大学が複数ある場合は、第三希望まで選べます。国・地域名は自動入力となっています。</a:t>
          </a:r>
          <a:endParaRPr kumimoji="1" lang="en-US" altLang="ja-JP" sz="1100">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r>
            <a:rPr kumimoji="1" lang="ja-JP" altLang="en-US" sz="1100">
              <a:latin typeface="HG丸ｺﾞｼｯｸM-PRO" pitchFamily="50" charset="-128"/>
              <a:ea typeface="HG丸ｺﾞｼｯｸM-PRO" pitchFamily="50" charset="-128"/>
            </a:rPr>
            <a:t>○第一希望の留学開始時期が、欄外に表示されるので、該当するものを選んでください。</a:t>
          </a:r>
          <a:endParaRPr kumimoji="1" lang="en-US" altLang="ja-JP" sz="1100">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r>
            <a:rPr kumimoji="1" lang="ja-JP" altLang="en-US" sz="1100">
              <a:latin typeface="HG丸ｺﾞｼｯｸM-PRO" pitchFamily="50" charset="-128"/>
              <a:ea typeface="HG丸ｺﾞｼｯｸM-PRO" pitchFamily="50" charset="-128"/>
            </a:rPr>
            <a:t>○留学希望期間は、留学を開始する学期の始まる月から留学を終了する学期の最後の月までです。</a:t>
          </a:r>
          <a:endParaRPr kumimoji="1" lang="ja-JP" altLang="en-US" sz="1100">
            <a:solidFill>
              <a:srgbClr val="FF0000"/>
            </a:solidFill>
            <a:latin typeface="HG丸ｺﾞｼｯｸM-PRO" pitchFamily="50" charset="-128"/>
            <a:ea typeface="HG丸ｺﾞｼｯｸM-PRO" pitchFamily="50" charset="-128"/>
          </a:endParaRPr>
        </a:p>
      </xdr:txBody>
    </xdr:sp>
    <xdr:clientData/>
  </xdr:twoCellAnchor>
  <xdr:twoCellAnchor>
    <xdr:from>
      <xdr:col>31</xdr:col>
      <xdr:colOff>123825</xdr:colOff>
      <xdr:row>37</xdr:row>
      <xdr:rowOff>19050</xdr:rowOff>
    </xdr:from>
    <xdr:to>
      <xdr:col>45</xdr:col>
      <xdr:colOff>0</xdr:colOff>
      <xdr:row>45</xdr:row>
      <xdr:rowOff>38100</xdr:rowOff>
    </xdr:to>
    <xdr:sp macro="" textlink="">
      <xdr:nvSpPr>
        <xdr:cNvPr id="5" name="正方形/長方形 4"/>
        <xdr:cNvSpPr/>
      </xdr:nvSpPr>
      <xdr:spPr bwMode="auto">
        <a:xfrm>
          <a:off x="6915150" y="7991475"/>
          <a:ext cx="2943225" cy="2038350"/>
        </a:xfrm>
        <a:prstGeom prst="rect">
          <a:avLst/>
        </a:prstGeom>
        <a:ln w="25400" cmpd="sng">
          <a:solidFill>
            <a:srgbClr val="00B0F0"/>
          </a:solidFill>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solidFill>
                <a:schemeClr val="tx1"/>
              </a:solidFill>
              <a:latin typeface="HG丸ｺﾞｼｯｸM-PRO" pitchFamily="50" charset="-128"/>
              <a:ea typeface="HG丸ｺﾞｼｯｸM-PRO" pitchFamily="50" charset="-128"/>
            </a:rPr>
            <a:t>入力が終わったら、プリントアウトして、本人の押印、保証人記入欄に保護者の署名・押印が入ったものを提出してください。</a:t>
          </a:r>
          <a:endParaRPr kumimoji="1" lang="en-US" altLang="ja-JP" sz="1100">
            <a:solidFill>
              <a:schemeClr val="tx1"/>
            </a:solidFill>
            <a:latin typeface="HG丸ｺﾞｼｯｸM-PRO" pitchFamily="50" charset="-128"/>
            <a:ea typeface="HG丸ｺﾞｼｯｸM-PRO" pitchFamily="50" charset="-128"/>
          </a:endParaRPr>
        </a:p>
        <a:p>
          <a:pPr algn="l"/>
          <a:endParaRPr kumimoji="1" lang="en-US" altLang="ja-JP" sz="1100">
            <a:solidFill>
              <a:schemeClr val="tx1"/>
            </a:solidFill>
            <a:latin typeface="HG丸ｺﾞｼｯｸM-PRO" pitchFamily="50" charset="-128"/>
            <a:ea typeface="HG丸ｺﾞｼｯｸM-PRO" pitchFamily="50" charset="-128"/>
          </a:endParaRPr>
        </a:p>
        <a:p>
          <a:pPr algn="l"/>
          <a:r>
            <a:rPr kumimoji="1" lang="ja-JP" altLang="en-US" sz="1100">
              <a:solidFill>
                <a:schemeClr val="tx1"/>
              </a:solidFill>
              <a:latin typeface="HG丸ｺﾞｼｯｸM-PRO" pitchFamily="50" charset="-128"/>
              <a:ea typeface="HG丸ｺﾞｼｯｸM-PRO" pitchFamily="50" charset="-128"/>
            </a:rPr>
            <a:t>また、日程調整シートに都合を入力して、</a:t>
          </a:r>
          <a:r>
            <a:rPr kumimoji="1" lang="en-US" altLang="ja-JP" sz="1100" b="1">
              <a:solidFill>
                <a:schemeClr val="tx1"/>
              </a:solidFill>
              <a:latin typeface="HG丸ｺﾞｼｯｸM-PRO" pitchFamily="50" charset="-128"/>
              <a:ea typeface="HG丸ｺﾞｼｯｸM-PRO" pitchFamily="50" charset="-128"/>
            </a:rPr>
            <a:t>kr03@kochi-u.ac.jp</a:t>
          </a:r>
          <a:r>
            <a:rPr kumimoji="1" lang="ja-JP" altLang="en-US" sz="1100">
              <a:solidFill>
                <a:schemeClr val="tx1"/>
              </a:solidFill>
              <a:latin typeface="HG丸ｺﾞｼｯｸM-PRO" pitchFamily="50" charset="-128"/>
              <a:ea typeface="HG丸ｺﾞｼｯｸM-PRO" pitchFamily="50" charset="-128"/>
            </a:rPr>
            <a:t>へ送付してください。</a:t>
          </a:r>
          <a:endParaRPr kumimoji="1" lang="en-US" altLang="ja-JP" sz="1100">
            <a:solidFill>
              <a:schemeClr val="tx1"/>
            </a:solidFill>
            <a:latin typeface="HG丸ｺﾞｼｯｸM-PRO" pitchFamily="50" charset="-128"/>
            <a:ea typeface="HG丸ｺﾞｼｯｸM-PRO" pitchFamily="50" charset="-128"/>
          </a:endParaRPr>
        </a:p>
        <a:p>
          <a:pPr algn="l"/>
          <a:r>
            <a:rPr kumimoji="1" lang="en-US" altLang="ja-JP" sz="1050">
              <a:solidFill>
                <a:schemeClr val="tx1"/>
              </a:solidFill>
              <a:latin typeface="HG丸ｺﾞｼｯｸM-PRO" pitchFamily="50" charset="-128"/>
              <a:ea typeface="HG丸ｺﾞｼｯｸM-PRO" pitchFamily="50" charset="-128"/>
            </a:rPr>
            <a:t>※</a:t>
          </a:r>
          <a:r>
            <a:rPr kumimoji="1" lang="ja-JP" altLang="en-US" sz="1050">
              <a:solidFill>
                <a:schemeClr val="tx1"/>
              </a:solidFill>
              <a:latin typeface="HG丸ｺﾞｼｯｸM-PRO" pitchFamily="50" charset="-128"/>
              <a:ea typeface="HG丸ｺﾞｼｯｸM-PRO" pitchFamily="50" charset="-128"/>
            </a:rPr>
            <a:t>日程調整シートはプリントアウトする必要はありません。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190500</xdr:colOff>
      <xdr:row>0</xdr:row>
      <xdr:rowOff>133350</xdr:rowOff>
    </xdr:from>
    <xdr:to>
      <xdr:col>51</xdr:col>
      <xdr:colOff>0</xdr:colOff>
      <xdr:row>6</xdr:row>
      <xdr:rowOff>209550</xdr:rowOff>
    </xdr:to>
    <xdr:sp macro="" textlink="">
      <xdr:nvSpPr>
        <xdr:cNvPr id="2" name="正方形/長方形 1"/>
        <xdr:cNvSpPr/>
      </xdr:nvSpPr>
      <xdr:spPr bwMode="auto">
        <a:xfrm>
          <a:off x="6981825" y="133350"/>
          <a:ext cx="4191000" cy="1257300"/>
        </a:xfrm>
        <a:prstGeom prst="rect">
          <a:avLst/>
        </a:prstGeom>
        <a:ln w="25400" cmpd="sng">
          <a:solidFill>
            <a:srgbClr val="00B0F0"/>
          </a:solidFill>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itchFamily="50" charset="-128"/>
              <a:ea typeface="HG丸ｺﾞｼｯｸM-PRO" pitchFamily="50" charset="-128"/>
            </a:rPr>
            <a:t>黄色のセルは入力必須項目です。入力すると白に変わるように設定していますので、すべての項目に入力するようにしてください。セルの色が半分だけ変わる場合は、ほかの値を選んでからもう一度選び直すことで全体が白に変わります。</a:t>
          </a:r>
          <a:endParaRPr kumimoji="1" lang="en-US" altLang="ja-JP" sz="1100">
            <a:latin typeface="HG丸ｺﾞｼｯｸM-PRO" pitchFamily="50" charset="-128"/>
            <a:ea typeface="HG丸ｺﾞｼｯｸM-PRO" pitchFamily="50" charset="-128"/>
          </a:endParaRPr>
        </a:p>
        <a:p>
          <a:pPr algn="l"/>
          <a:r>
            <a:rPr kumimoji="1" lang="en-US" altLang="ja-JP" sz="1100">
              <a:solidFill>
                <a:srgbClr val="FF0000"/>
              </a:solidFill>
              <a:latin typeface="HG丸ｺﾞｼｯｸM-PRO" pitchFamily="50" charset="-128"/>
              <a:ea typeface="HG丸ｺﾞｼｯｸM-PRO" pitchFamily="50" charset="-128"/>
            </a:rPr>
            <a:t>※</a:t>
          </a:r>
          <a:r>
            <a:rPr kumimoji="1" lang="ja-JP" altLang="en-US" sz="1100">
              <a:solidFill>
                <a:srgbClr val="FF0000"/>
              </a:solidFill>
              <a:latin typeface="HG丸ｺﾞｼｯｸM-PRO" pitchFamily="50" charset="-128"/>
              <a:ea typeface="HG丸ｺﾞｼｯｸM-PRO" pitchFamily="50" charset="-128"/>
            </a:rPr>
            <a:t>様式の変更等は一切行わないでください。</a:t>
          </a:r>
        </a:p>
      </xdr:txBody>
    </xdr:sp>
    <xdr:clientData/>
  </xdr:twoCellAnchor>
  <xdr:twoCellAnchor>
    <xdr:from>
      <xdr:col>23</xdr:col>
      <xdr:colOff>152400</xdr:colOff>
      <xdr:row>0</xdr:row>
      <xdr:rowOff>180975</xdr:rowOff>
    </xdr:from>
    <xdr:to>
      <xdr:col>30</xdr:col>
      <xdr:colOff>47625</xdr:colOff>
      <xdr:row>3</xdr:row>
      <xdr:rowOff>152400</xdr:rowOff>
    </xdr:to>
    <xdr:sp macro="" textlink="">
      <xdr:nvSpPr>
        <xdr:cNvPr id="5" name="正方形/長方形 4"/>
        <xdr:cNvSpPr/>
      </xdr:nvSpPr>
      <xdr:spPr>
        <a:xfrm>
          <a:off x="5191125" y="180975"/>
          <a:ext cx="1428750" cy="5429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29</xdr:col>
      <xdr:colOff>28576</xdr:colOff>
      <xdr:row>14</xdr:row>
      <xdr:rowOff>38100</xdr:rowOff>
    </xdr:from>
    <xdr:to>
      <xdr:col>30</xdr:col>
      <xdr:colOff>190500</xdr:colOff>
      <xdr:row>15</xdr:row>
      <xdr:rowOff>190500</xdr:rowOff>
    </xdr:to>
    <xdr:sp macro="" textlink="">
      <xdr:nvSpPr>
        <xdr:cNvPr id="6" name="円/楕円 5"/>
        <xdr:cNvSpPr/>
      </xdr:nvSpPr>
      <xdr:spPr>
        <a:xfrm>
          <a:off x="6381751" y="2819400"/>
          <a:ext cx="380999"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123825</xdr:colOff>
      <xdr:row>43</xdr:row>
      <xdr:rowOff>28576</xdr:rowOff>
    </xdr:from>
    <xdr:to>
      <xdr:col>16</xdr:col>
      <xdr:colOff>66674</xdr:colOff>
      <xdr:row>44</xdr:row>
      <xdr:rowOff>180976</xdr:rowOff>
    </xdr:to>
    <xdr:sp macro="" textlink="">
      <xdr:nvSpPr>
        <xdr:cNvPr id="7" name="円/楕円 6"/>
        <xdr:cNvSpPr/>
      </xdr:nvSpPr>
      <xdr:spPr>
        <a:xfrm>
          <a:off x="3190875" y="9963151"/>
          <a:ext cx="380999"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123825</xdr:colOff>
      <xdr:row>11</xdr:row>
      <xdr:rowOff>114300</xdr:rowOff>
    </xdr:from>
    <xdr:to>
      <xdr:col>7</xdr:col>
      <xdr:colOff>36490</xdr:colOff>
      <xdr:row>17</xdr:row>
      <xdr:rowOff>209550</xdr:rowOff>
    </xdr:to>
    <xdr:pic>
      <xdr:nvPicPr>
        <xdr:cNvPr id="9" name="図 8" descr="男性のイラスト（前向き）"/>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52667"/>
        <a:stretch/>
      </xdr:blipFill>
      <xdr:spPr bwMode="auto">
        <a:xfrm>
          <a:off x="123825" y="2209800"/>
          <a:ext cx="1446190"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R61"/>
  <sheetViews>
    <sheetView showGridLines="0" tabSelected="1" view="pageBreakPreview" topLeftCell="A10" zoomScaleNormal="100" zoomScaleSheetLayoutView="100" zoomScalePageLayoutView="85" workbookViewId="0">
      <selection activeCell="M27" sqref="M27:T28"/>
    </sheetView>
  </sheetViews>
  <sheetFormatPr defaultColWidth="2.875" defaultRowHeight="15" customHeight="1" x14ac:dyDescent="0.15"/>
  <cols>
    <col min="1" max="16384" width="2.875" style="9"/>
  </cols>
  <sheetData>
    <row r="2" spans="2:31" ht="15" customHeight="1" x14ac:dyDescent="0.15">
      <c r="B2" s="44" t="s">
        <v>24</v>
      </c>
      <c r="C2" s="44"/>
      <c r="D2" s="44"/>
      <c r="E2" s="44"/>
      <c r="F2" s="44"/>
    </row>
    <row r="3" spans="2:31" ht="15" customHeight="1" x14ac:dyDescent="0.15">
      <c r="H3" s="10"/>
      <c r="I3" s="10"/>
      <c r="J3" s="127" t="s">
        <v>230</v>
      </c>
      <c r="K3" s="127"/>
      <c r="L3" s="127"/>
      <c r="M3" s="127"/>
      <c r="N3" s="127"/>
      <c r="O3" s="127"/>
      <c r="P3" s="127"/>
      <c r="Q3" s="127"/>
      <c r="R3" s="127"/>
      <c r="S3" s="127"/>
      <c r="T3" s="127"/>
      <c r="U3" s="127"/>
      <c r="V3" s="127"/>
      <c r="W3" s="18"/>
    </row>
    <row r="4" spans="2:31" ht="15" customHeight="1" x14ac:dyDescent="0.15">
      <c r="G4" s="10"/>
      <c r="H4" s="10"/>
      <c r="I4" s="19"/>
      <c r="J4" s="128"/>
      <c r="K4" s="128"/>
      <c r="L4" s="128"/>
      <c r="M4" s="128"/>
      <c r="N4" s="128"/>
      <c r="O4" s="128"/>
      <c r="P4" s="128"/>
      <c r="Q4" s="128"/>
      <c r="R4" s="128"/>
      <c r="S4" s="128"/>
      <c r="T4" s="128"/>
      <c r="U4" s="128"/>
      <c r="V4" s="128"/>
      <c r="W4" s="20"/>
    </row>
    <row r="6" spans="2:31" ht="18" customHeight="1" x14ac:dyDescent="0.15">
      <c r="U6" s="158"/>
      <c r="V6" s="158"/>
      <c r="W6" s="129"/>
      <c r="X6" s="129"/>
      <c r="Y6" s="9" t="s">
        <v>25</v>
      </c>
      <c r="Z6" s="129"/>
      <c r="AA6" s="129"/>
      <c r="AB6" s="9" t="s">
        <v>27</v>
      </c>
      <c r="AC6" s="129"/>
      <c r="AD6" s="129"/>
      <c r="AE6" s="9" t="s">
        <v>26</v>
      </c>
    </row>
    <row r="7" spans="2:31" ht="18" customHeight="1" x14ac:dyDescent="0.15">
      <c r="B7" s="159" t="s">
        <v>28</v>
      </c>
      <c r="C7" s="159"/>
      <c r="D7" s="159"/>
      <c r="E7" s="159"/>
      <c r="F7" s="159"/>
      <c r="G7" s="159"/>
      <c r="H7" s="159"/>
    </row>
    <row r="8" spans="2:31" ht="8.25" customHeight="1" x14ac:dyDescent="0.15"/>
    <row r="9" spans="2:31" ht="18" customHeight="1" x14ac:dyDescent="0.15">
      <c r="B9" s="99" t="s">
        <v>39</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row>
    <row r="10" spans="2:31" ht="18" customHeight="1" x14ac:dyDescent="0.15">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row>
    <row r="11" spans="2:31" ht="9.75"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2:31" ht="18" customHeight="1" x14ac:dyDescent="0.15">
      <c r="B12" s="160" t="s">
        <v>29</v>
      </c>
      <c r="C12" s="161"/>
      <c r="D12" s="161"/>
      <c r="E12" s="161"/>
      <c r="F12" s="161"/>
      <c r="G12" s="161"/>
      <c r="J12" s="88" t="s">
        <v>30</v>
      </c>
      <c r="K12" s="88"/>
      <c r="L12" s="88"/>
      <c r="M12" s="88"/>
      <c r="N12" s="88"/>
      <c r="O12" s="88"/>
      <c r="P12" s="88"/>
      <c r="Q12" s="88"/>
      <c r="R12" s="130"/>
      <c r="S12" s="130"/>
      <c r="T12" s="130"/>
      <c r="U12" s="130"/>
      <c r="V12" s="130"/>
      <c r="W12" s="130"/>
      <c r="X12" s="130"/>
      <c r="Y12" s="130"/>
      <c r="Z12" s="130"/>
      <c r="AA12" s="130"/>
      <c r="AB12" s="130"/>
      <c r="AC12" s="130"/>
      <c r="AD12" s="130"/>
      <c r="AE12" s="130"/>
    </row>
    <row r="13" spans="2:31" ht="18" customHeight="1" x14ac:dyDescent="0.15">
      <c r="B13" s="161"/>
      <c r="C13" s="161"/>
      <c r="D13" s="161"/>
      <c r="E13" s="161"/>
      <c r="F13" s="161"/>
      <c r="G13" s="161"/>
      <c r="J13" s="88"/>
      <c r="K13" s="88"/>
      <c r="L13" s="88"/>
      <c r="M13" s="88"/>
      <c r="N13" s="88"/>
      <c r="O13" s="88"/>
      <c r="P13" s="88"/>
      <c r="Q13" s="88"/>
      <c r="R13" s="130"/>
      <c r="S13" s="130"/>
      <c r="T13" s="130"/>
      <c r="U13" s="130"/>
      <c r="V13" s="130"/>
      <c r="W13" s="130"/>
      <c r="X13" s="130"/>
      <c r="Y13" s="130"/>
      <c r="Z13" s="130"/>
      <c r="AA13" s="130"/>
      <c r="AB13" s="130"/>
      <c r="AC13" s="130"/>
      <c r="AD13" s="130"/>
      <c r="AE13" s="130"/>
    </row>
    <row r="14" spans="2:31" ht="18" customHeight="1" x14ac:dyDescent="0.15">
      <c r="B14" s="161"/>
      <c r="C14" s="161"/>
      <c r="D14" s="161"/>
      <c r="E14" s="161"/>
      <c r="F14" s="161"/>
      <c r="G14" s="161"/>
      <c r="J14" s="134" t="s">
        <v>123</v>
      </c>
      <c r="K14" s="134"/>
      <c r="L14" s="134"/>
      <c r="M14" s="134"/>
      <c r="N14" s="134"/>
      <c r="O14" s="134"/>
      <c r="P14" s="134"/>
      <c r="Q14" s="134"/>
      <c r="R14" s="165"/>
      <c r="S14" s="166"/>
      <c r="T14" s="166"/>
      <c r="U14" s="166"/>
      <c r="V14" s="166"/>
      <c r="W14" s="166"/>
      <c r="X14" s="166"/>
      <c r="Y14" s="166"/>
      <c r="Z14" s="166"/>
      <c r="AA14" s="166"/>
      <c r="AB14" s="166"/>
      <c r="AC14" s="166"/>
      <c r="AD14" s="167"/>
      <c r="AE14" s="168"/>
    </row>
    <row r="15" spans="2:31" ht="18" customHeight="1" x14ac:dyDescent="0.15">
      <c r="B15" s="161"/>
      <c r="C15" s="161"/>
      <c r="D15" s="161"/>
      <c r="E15" s="161"/>
      <c r="F15" s="161"/>
      <c r="G15" s="161"/>
      <c r="J15" s="135" t="s">
        <v>32</v>
      </c>
      <c r="K15" s="135"/>
      <c r="L15" s="135"/>
      <c r="M15" s="135"/>
      <c r="N15" s="135"/>
      <c r="O15" s="135"/>
      <c r="P15" s="135"/>
      <c r="Q15" s="135"/>
      <c r="R15" s="119"/>
      <c r="S15" s="120"/>
      <c r="T15" s="120"/>
      <c r="U15" s="120"/>
      <c r="V15" s="120"/>
      <c r="W15" s="120"/>
      <c r="X15" s="120"/>
      <c r="Y15" s="120"/>
      <c r="Z15" s="120"/>
      <c r="AA15" s="120"/>
      <c r="AB15" s="120"/>
      <c r="AC15" s="120"/>
      <c r="AD15" s="123" t="s">
        <v>38</v>
      </c>
      <c r="AE15" s="124"/>
    </row>
    <row r="16" spans="2:31" ht="18" customHeight="1" x14ac:dyDescent="0.15">
      <c r="B16" s="161"/>
      <c r="C16" s="161"/>
      <c r="D16" s="161"/>
      <c r="E16" s="161"/>
      <c r="F16" s="161"/>
      <c r="G16" s="161"/>
      <c r="J16" s="89"/>
      <c r="K16" s="89"/>
      <c r="L16" s="89"/>
      <c r="M16" s="89"/>
      <c r="N16" s="89"/>
      <c r="O16" s="89"/>
      <c r="P16" s="89"/>
      <c r="Q16" s="89"/>
      <c r="R16" s="121"/>
      <c r="S16" s="122"/>
      <c r="T16" s="122"/>
      <c r="U16" s="122"/>
      <c r="V16" s="122"/>
      <c r="W16" s="122"/>
      <c r="X16" s="122"/>
      <c r="Y16" s="122"/>
      <c r="Z16" s="122"/>
      <c r="AA16" s="122"/>
      <c r="AB16" s="122"/>
      <c r="AC16" s="122"/>
      <c r="AD16" s="125"/>
      <c r="AE16" s="126"/>
    </row>
    <row r="17" spans="2:31" ht="18" customHeight="1" x14ac:dyDescent="0.15">
      <c r="B17" s="161"/>
      <c r="C17" s="161"/>
      <c r="D17" s="161"/>
      <c r="E17" s="161"/>
      <c r="F17" s="161"/>
      <c r="G17" s="161"/>
      <c r="J17" s="89" t="s">
        <v>35</v>
      </c>
      <c r="K17" s="88"/>
      <c r="L17" s="88"/>
      <c r="M17" s="88"/>
      <c r="N17" s="88"/>
      <c r="O17" s="88"/>
      <c r="P17" s="88"/>
      <c r="Q17" s="88"/>
      <c r="R17" s="88" t="s">
        <v>33</v>
      </c>
      <c r="S17" s="88"/>
      <c r="T17" s="88"/>
      <c r="U17" s="88"/>
      <c r="V17" s="88"/>
      <c r="W17" s="88"/>
      <c r="X17" s="163"/>
      <c r="Y17" s="164" t="s">
        <v>34</v>
      </c>
      <c r="Z17" s="88"/>
      <c r="AA17" s="88"/>
      <c r="AB17" s="88"/>
      <c r="AC17" s="88"/>
      <c r="AD17" s="88"/>
      <c r="AE17" s="88"/>
    </row>
    <row r="18" spans="2:31" ht="18" customHeight="1" x14ac:dyDescent="0.15">
      <c r="B18" s="161"/>
      <c r="C18" s="161"/>
      <c r="D18" s="161"/>
      <c r="E18" s="161"/>
      <c r="F18" s="161"/>
      <c r="G18" s="161"/>
      <c r="J18" s="88"/>
      <c r="K18" s="88"/>
      <c r="L18" s="88"/>
      <c r="M18" s="88"/>
      <c r="N18" s="88"/>
      <c r="O18" s="88"/>
      <c r="P18" s="88"/>
      <c r="Q18" s="88"/>
      <c r="R18" s="118"/>
      <c r="S18" s="118"/>
      <c r="T18" s="118"/>
      <c r="U18" s="118"/>
      <c r="V18" s="118"/>
      <c r="W18" s="118"/>
      <c r="X18" s="115"/>
      <c r="Y18" s="133"/>
      <c r="Z18" s="118"/>
      <c r="AA18" s="118"/>
      <c r="AB18" s="118"/>
      <c r="AC18" s="118"/>
      <c r="AD18" s="118"/>
      <c r="AE18" s="118"/>
    </row>
    <row r="19" spans="2:31" ht="18" customHeight="1" x14ac:dyDescent="0.15">
      <c r="J19" s="162"/>
      <c r="K19" s="162"/>
      <c r="L19" s="162"/>
      <c r="M19" s="162"/>
      <c r="N19" s="162"/>
      <c r="O19" s="162"/>
      <c r="P19" s="162"/>
      <c r="Q19" s="162"/>
      <c r="R19" s="131"/>
      <c r="S19" s="131"/>
      <c r="T19" s="131"/>
      <c r="U19" s="131"/>
      <c r="V19" s="131"/>
      <c r="W19" s="131"/>
      <c r="X19" s="132"/>
      <c r="Y19" s="133"/>
      <c r="Z19" s="118"/>
      <c r="AA19" s="118"/>
      <c r="AB19" s="118"/>
      <c r="AC19" s="118"/>
      <c r="AD19" s="118"/>
      <c r="AE19" s="118"/>
    </row>
    <row r="20" spans="2:31" ht="18" customHeight="1" x14ac:dyDescent="0.15">
      <c r="B20" s="147" t="s">
        <v>121</v>
      </c>
      <c r="C20" s="148"/>
      <c r="D20" s="148"/>
      <c r="E20" s="149"/>
      <c r="F20" s="132"/>
      <c r="G20" s="136"/>
      <c r="H20" s="136"/>
      <c r="I20" s="136"/>
      <c r="J20" s="136"/>
      <c r="K20" s="136"/>
      <c r="L20" s="136"/>
      <c r="M20" s="137"/>
      <c r="N20" s="141" t="s">
        <v>122</v>
      </c>
      <c r="O20" s="142"/>
      <c r="P20" s="142"/>
      <c r="Q20" s="143"/>
      <c r="R20" s="76"/>
      <c r="S20" s="77"/>
      <c r="T20" s="77"/>
      <c r="U20" s="77"/>
      <c r="V20" s="77"/>
      <c r="W20" s="77"/>
      <c r="X20" s="77"/>
      <c r="Y20" s="77"/>
      <c r="Z20" s="77"/>
      <c r="AA20" s="78"/>
      <c r="AB20" s="153"/>
      <c r="AC20" s="154"/>
      <c r="AD20" s="89" t="s">
        <v>25</v>
      </c>
      <c r="AE20" s="89"/>
    </row>
    <row r="21" spans="2:31" ht="18" customHeight="1" x14ac:dyDescent="0.15">
      <c r="B21" s="150"/>
      <c r="C21" s="151"/>
      <c r="D21" s="151"/>
      <c r="E21" s="152"/>
      <c r="F21" s="138"/>
      <c r="G21" s="139"/>
      <c r="H21" s="139"/>
      <c r="I21" s="139"/>
      <c r="J21" s="139"/>
      <c r="K21" s="139"/>
      <c r="L21" s="139"/>
      <c r="M21" s="140"/>
      <c r="N21" s="144"/>
      <c r="O21" s="145"/>
      <c r="P21" s="145"/>
      <c r="Q21" s="146"/>
      <c r="R21" s="79"/>
      <c r="S21" s="80"/>
      <c r="T21" s="80"/>
      <c r="U21" s="80"/>
      <c r="V21" s="80"/>
      <c r="W21" s="80"/>
      <c r="X21" s="80"/>
      <c r="Y21" s="80"/>
      <c r="Z21" s="80"/>
      <c r="AA21" s="81"/>
      <c r="AB21" s="155"/>
      <c r="AC21" s="156"/>
      <c r="AD21" s="89"/>
      <c r="AE21" s="89"/>
    </row>
    <row r="22" spans="2:31" ht="18" customHeight="1" x14ac:dyDescent="0.15">
      <c r="B22" s="70" t="s">
        <v>31</v>
      </c>
      <c r="C22" s="71"/>
      <c r="D22" s="71"/>
      <c r="E22" s="72"/>
      <c r="F22" s="132"/>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7"/>
    </row>
    <row r="23" spans="2:31" ht="18" customHeight="1" x14ac:dyDescent="0.15">
      <c r="B23" s="73"/>
      <c r="C23" s="74"/>
      <c r="D23" s="74"/>
      <c r="E23" s="75"/>
      <c r="F23" s="138"/>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40"/>
    </row>
    <row r="24" spans="2:31" ht="18" customHeight="1" x14ac:dyDescent="0.15">
      <c r="B24" s="89" t="s">
        <v>36</v>
      </c>
      <c r="C24" s="88"/>
      <c r="D24" s="88"/>
      <c r="E24" s="88"/>
      <c r="F24" s="118"/>
      <c r="G24" s="118"/>
      <c r="H24" s="118"/>
      <c r="I24" s="118"/>
      <c r="J24" s="118"/>
      <c r="K24" s="118"/>
      <c r="L24" s="118"/>
      <c r="M24" s="118"/>
      <c r="N24" s="88" t="s">
        <v>37</v>
      </c>
      <c r="O24" s="88"/>
      <c r="P24" s="88"/>
      <c r="Q24" s="88"/>
      <c r="R24" s="118"/>
      <c r="S24" s="118"/>
      <c r="T24" s="118"/>
      <c r="U24" s="118"/>
      <c r="V24" s="118"/>
      <c r="W24" s="118"/>
      <c r="X24" s="118"/>
      <c r="Y24" s="118"/>
      <c r="Z24" s="118"/>
      <c r="AA24" s="118"/>
      <c r="AB24" s="118"/>
      <c r="AC24" s="118"/>
      <c r="AD24" s="118"/>
      <c r="AE24" s="118"/>
    </row>
    <row r="25" spans="2:31" ht="18" customHeight="1" x14ac:dyDescent="0.15">
      <c r="B25" s="88"/>
      <c r="C25" s="88"/>
      <c r="D25" s="88"/>
      <c r="E25" s="88"/>
      <c r="F25" s="118"/>
      <c r="G25" s="118"/>
      <c r="H25" s="118"/>
      <c r="I25" s="118"/>
      <c r="J25" s="118"/>
      <c r="K25" s="118"/>
      <c r="L25" s="118"/>
      <c r="M25" s="118"/>
      <c r="N25" s="88"/>
      <c r="O25" s="88"/>
      <c r="P25" s="88"/>
      <c r="Q25" s="88"/>
      <c r="R25" s="118"/>
      <c r="S25" s="118"/>
      <c r="T25" s="118"/>
      <c r="U25" s="118"/>
      <c r="V25" s="118"/>
      <c r="W25" s="118"/>
      <c r="X25" s="118"/>
      <c r="Y25" s="118"/>
      <c r="Z25" s="118"/>
      <c r="AA25" s="118"/>
      <c r="AB25" s="118"/>
      <c r="AC25" s="118"/>
      <c r="AD25" s="118"/>
      <c r="AE25" s="118"/>
    </row>
    <row r="26" spans="2:31" ht="12.75" customHeight="1" x14ac:dyDescent="0.15"/>
    <row r="27" spans="2:31" ht="18" customHeight="1" x14ac:dyDescent="0.15">
      <c r="B27" s="169" t="s">
        <v>40</v>
      </c>
      <c r="C27" s="169"/>
      <c r="D27" s="88" t="s">
        <v>41</v>
      </c>
      <c r="E27" s="88"/>
      <c r="F27" s="88"/>
      <c r="G27" s="88"/>
      <c r="H27" s="88"/>
      <c r="I27" s="88" t="s">
        <v>44</v>
      </c>
      <c r="J27" s="88"/>
      <c r="K27" s="88"/>
      <c r="L27" s="88"/>
      <c r="M27" s="58"/>
      <c r="N27" s="59"/>
      <c r="O27" s="59"/>
      <c r="P27" s="59"/>
      <c r="Q27" s="59"/>
      <c r="R27" s="59"/>
      <c r="S27" s="59"/>
      <c r="T27" s="60"/>
      <c r="U27" s="70" t="s">
        <v>120</v>
      </c>
      <c r="V27" s="71"/>
      <c r="W27" s="71"/>
      <c r="X27" s="72"/>
      <c r="Y27" s="76" t="str">
        <f>IF(M27="","",VLOOKUP(M27,協定校と国,2,FALSE))</f>
        <v/>
      </c>
      <c r="Z27" s="77"/>
      <c r="AA27" s="77"/>
      <c r="AB27" s="77"/>
      <c r="AC27" s="77"/>
      <c r="AD27" s="77"/>
      <c r="AE27" s="78"/>
    </row>
    <row r="28" spans="2:31" ht="18" customHeight="1" x14ac:dyDescent="0.15">
      <c r="B28" s="169"/>
      <c r="C28" s="169"/>
      <c r="D28" s="88"/>
      <c r="E28" s="88"/>
      <c r="F28" s="88"/>
      <c r="G28" s="88"/>
      <c r="H28" s="88"/>
      <c r="I28" s="88"/>
      <c r="J28" s="88"/>
      <c r="K28" s="88"/>
      <c r="L28" s="88"/>
      <c r="M28" s="61"/>
      <c r="N28" s="62"/>
      <c r="O28" s="62"/>
      <c r="P28" s="62"/>
      <c r="Q28" s="62"/>
      <c r="R28" s="62"/>
      <c r="S28" s="62"/>
      <c r="T28" s="63"/>
      <c r="U28" s="73"/>
      <c r="V28" s="74"/>
      <c r="W28" s="74"/>
      <c r="X28" s="75"/>
      <c r="Y28" s="79"/>
      <c r="Z28" s="80"/>
      <c r="AA28" s="80"/>
      <c r="AB28" s="80"/>
      <c r="AC28" s="80"/>
      <c r="AD28" s="80"/>
      <c r="AE28" s="81"/>
    </row>
    <row r="29" spans="2:31" ht="18" customHeight="1" x14ac:dyDescent="0.15">
      <c r="B29" s="169"/>
      <c r="C29" s="169"/>
      <c r="D29" s="88" t="s">
        <v>42</v>
      </c>
      <c r="E29" s="88"/>
      <c r="F29" s="88"/>
      <c r="G29" s="88"/>
      <c r="H29" s="88"/>
      <c r="I29" s="88" t="s">
        <v>44</v>
      </c>
      <c r="J29" s="88"/>
      <c r="K29" s="88"/>
      <c r="L29" s="88"/>
      <c r="M29" s="64"/>
      <c r="N29" s="65"/>
      <c r="O29" s="65"/>
      <c r="P29" s="65"/>
      <c r="Q29" s="65"/>
      <c r="R29" s="65"/>
      <c r="S29" s="65"/>
      <c r="T29" s="66"/>
      <c r="U29" s="70" t="s">
        <v>120</v>
      </c>
      <c r="V29" s="71"/>
      <c r="W29" s="71"/>
      <c r="X29" s="72"/>
      <c r="Y29" s="82" t="str">
        <f>IF(M29="","",VLOOKUP(M29,協定校と国,2,FALSE))</f>
        <v/>
      </c>
      <c r="Z29" s="83"/>
      <c r="AA29" s="83"/>
      <c r="AB29" s="83"/>
      <c r="AC29" s="83"/>
      <c r="AD29" s="83"/>
      <c r="AE29" s="84"/>
    </row>
    <row r="30" spans="2:31" ht="18" customHeight="1" x14ac:dyDescent="0.15">
      <c r="B30" s="169"/>
      <c r="C30" s="169"/>
      <c r="D30" s="88"/>
      <c r="E30" s="88"/>
      <c r="F30" s="88"/>
      <c r="G30" s="88"/>
      <c r="H30" s="88"/>
      <c r="I30" s="88"/>
      <c r="J30" s="88"/>
      <c r="K30" s="88"/>
      <c r="L30" s="88"/>
      <c r="M30" s="67"/>
      <c r="N30" s="68"/>
      <c r="O30" s="68"/>
      <c r="P30" s="68"/>
      <c r="Q30" s="68"/>
      <c r="R30" s="68"/>
      <c r="S30" s="68"/>
      <c r="T30" s="69"/>
      <c r="U30" s="73"/>
      <c r="V30" s="74"/>
      <c r="W30" s="74"/>
      <c r="X30" s="75"/>
      <c r="Y30" s="85"/>
      <c r="Z30" s="86"/>
      <c r="AA30" s="86"/>
      <c r="AB30" s="86"/>
      <c r="AC30" s="86"/>
      <c r="AD30" s="86"/>
      <c r="AE30" s="87"/>
    </row>
    <row r="31" spans="2:31" ht="18" customHeight="1" x14ac:dyDescent="0.15">
      <c r="B31" s="169"/>
      <c r="C31" s="169"/>
      <c r="D31" s="88" t="s">
        <v>43</v>
      </c>
      <c r="E31" s="88"/>
      <c r="F31" s="88"/>
      <c r="G31" s="88"/>
      <c r="H31" s="88"/>
      <c r="I31" s="88" t="s">
        <v>44</v>
      </c>
      <c r="J31" s="88"/>
      <c r="K31" s="88"/>
      <c r="L31" s="88"/>
      <c r="M31" s="64"/>
      <c r="N31" s="65"/>
      <c r="O31" s="65"/>
      <c r="P31" s="65"/>
      <c r="Q31" s="65"/>
      <c r="R31" s="65"/>
      <c r="S31" s="65"/>
      <c r="T31" s="66"/>
      <c r="U31" s="70" t="s">
        <v>120</v>
      </c>
      <c r="V31" s="71"/>
      <c r="W31" s="71"/>
      <c r="X31" s="72"/>
      <c r="Y31" s="82" t="str">
        <f>IF(M31="","",VLOOKUP(M31,協定校と国,2,FALSE))</f>
        <v/>
      </c>
      <c r="Z31" s="83"/>
      <c r="AA31" s="83"/>
      <c r="AB31" s="83"/>
      <c r="AC31" s="83"/>
      <c r="AD31" s="83"/>
      <c r="AE31" s="84"/>
    </row>
    <row r="32" spans="2:31" ht="18" customHeight="1" x14ac:dyDescent="0.15">
      <c r="B32" s="169"/>
      <c r="C32" s="169"/>
      <c r="D32" s="88"/>
      <c r="E32" s="88"/>
      <c r="F32" s="88"/>
      <c r="G32" s="88"/>
      <c r="H32" s="88"/>
      <c r="I32" s="88"/>
      <c r="J32" s="88"/>
      <c r="K32" s="88"/>
      <c r="L32" s="88"/>
      <c r="M32" s="67"/>
      <c r="N32" s="68"/>
      <c r="O32" s="68"/>
      <c r="P32" s="68"/>
      <c r="Q32" s="68"/>
      <c r="R32" s="68"/>
      <c r="S32" s="68"/>
      <c r="T32" s="69"/>
      <c r="U32" s="73"/>
      <c r="V32" s="74"/>
      <c r="W32" s="74"/>
      <c r="X32" s="75"/>
      <c r="Y32" s="85"/>
      <c r="Z32" s="86"/>
      <c r="AA32" s="86"/>
      <c r="AB32" s="86"/>
      <c r="AC32" s="86"/>
      <c r="AD32" s="86"/>
      <c r="AE32" s="87"/>
    </row>
    <row r="33" spans="2:44" ht="18" customHeight="1" thickBot="1" x14ac:dyDescent="0.2">
      <c r="AF33" s="44"/>
      <c r="AG33" s="44"/>
      <c r="AH33" s="44"/>
      <c r="AI33" s="44"/>
      <c r="AJ33" s="44"/>
      <c r="AK33" s="44"/>
      <c r="AL33" s="44"/>
      <c r="AM33" s="44"/>
      <c r="AN33" s="44"/>
      <c r="AO33" s="44"/>
      <c r="AP33" s="44"/>
      <c r="AQ33" s="44"/>
      <c r="AR33" s="44"/>
    </row>
    <row r="34" spans="2:44" ht="18" customHeight="1" thickTop="1" x14ac:dyDescent="0.15">
      <c r="B34" s="51" t="s">
        <v>48</v>
      </c>
      <c r="C34" s="51"/>
      <c r="D34" s="51"/>
      <c r="E34" s="51"/>
      <c r="F34" s="51"/>
      <c r="G34" s="51"/>
      <c r="H34" s="51"/>
      <c r="I34" s="52"/>
      <c r="J34" s="53"/>
      <c r="K34" s="53"/>
      <c r="L34" s="53"/>
      <c r="M34" s="53"/>
      <c r="N34" s="53"/>
      <c r="O34" s="53"/>
      <c r="P34" s="53"/>
      <c r="Q34" s="53"/>
      <c r="R34" s="53"/>
      <c r="S34" s="53"/>
      <c r="T34" s="53"/>
      <c r="U34" s="53"/>
      <c r="V34" s="53"/>
      <c r="W34" s="53"/>
      <c r="X34" s="53"/>
      <c r="Y34" s="53"/>
      <c r="Z34" s="53"/>
      <c r="AA34" s="53"/>
      <c r="AB34" s="53"/>
      <c r="AC34" s="53"/>
      <c r="AD34" s="53"/>
      <c r="AE34" s="54"/>
      <c r="AF34" s="45" t="s">
        <v>165</v>
      </c>
      <c r="AG34" s="46"/>
      <c r="AH34" s="46"/>
      <c r="AI34" s="46"/>
      <c r="AJ34" s="46" t="str">
        <f>IF(M27="","",VLOOKUP(M27,協定校・国・募集時期,3,FALSE))</f>
        <v/>
      </c>
      <c r="AK34" s="46"/>
      <c r="AL34" s="46"/>
      <c r="AM34" s="46"/>
      <c r="AN34" s="46"/>
      <c r="AO34" s="47"/>
    </row>
    <row r="35" spans="2:44" ht="18" customHeight="1" thickBot="1" x14ac:dyDescent="0.2">
      <c r="B35" s="51"/>
      <c r="C35" s="51"/>
      <c r="D35" s="51"/>
      <c r="E35" s="51"/>
      <c r="F35" s="51"/>
      <c r="G35" s="51"/>
      <c r="H35" s="51"/>
      <c r="I35" s="55"/>
      <c r="J35" s="56"/>
      <c r="K35" s="56"/>
      <c r="L35" s="56"/>
      <c r="M35" s="56"/>
      <c r="N35" s="56"/>
      <c r="O35" s="56"/>
      <c r="P35" s="56"/>
      <c r="Q35" s="56"/>
      <c r="R35" s="56"/>
      <c r="S35" s="56"/>
      <c r="T35" s="56"/>
      <c r="U35" s="56"/>
      <c r="V35" s="56"/>
      <c r="W35" s="56"/>
      <c r="X35" s="56"/>
      <c r="Y35" s="56"/>
      <c r="Z35" s="56"/>
      <c r="AA35" s="56"/>
      <c r="AB35" s="56"/>
      <c r="AC35" s="56"/>
      <c r="AD35" s="56"/>
      <c r="AE35" s="57"/>
      <c r="AF35" s="48" t="s">
        <v>164</v>
      </c>
      <c r="AG35" s="49"/>
      <c r="AH35" s="49"/>
      <c r="AI35" s="49"/>
      <c r="AJ35" s="49" t="str">
        <f>IF(M27="","",VLOOKUP(M27,協定校・国・募集時期,4,FALSE))</f>
        <v/>
      </c>
      <c r="AK35" s="49"/>
      <c r="AL35" s="49"/>
      <c r="AM35" s="49"/>
      <c r="AN35" s="49"/>
      <c r="AO35" s="50"/>
    </row>
    <row r="36" spans="2:44" ht="18" customHeight="1" thickTop="1" x14ac:dyDescent="0.15">
      <c r="B36" s="51" t="s">
        <v>45</v>
      </c>
      <c r="C36" s="51"/>
      <c r="D36" s="51"/>
      <c r="E36" s="51"/>
      <c r="F36" s="51"/>
      <c r="G36" s="51"/>
      <c r="H36" s="51"/>
      <c r="I36" s="100"/>
      <c r="J36" s="101"/>
      <c r="K36" s="101"/>
      <c r="L36" s="101"/>
      <c r="M36" s="101"/>
      <c r="N36" s="101"/>
      <c r="O36" s="101"/>
      <c r="P36" s="101"/>
      <c r="Q36" s="91" t="s">
        <v>47</v>
      </c>
      <c r="R36" s="91"/>
      <c r="S36" s="101"/>
      <c r="T36" s="101"/>
      <c r="U36" s="101"/>
      <c r="V36" s="101"/>
      <c r="W36" s="101"/>
      <c r="X36" s="101"/>
      <c r="Y36" s="101"/>
      <c r="Z36" s="104"/>
      <c r="AA36" s="95">
        <f>DATEDIF(I36,S36,"m")</f>
        <v>0</v>
      </c>
      <c r="AB36" s="96"/>
      <c r="AC36" s="91" t="s">
        <v>49</v>
      </c>
      <c r="AD36" s="91"/>
      <c r="AE36" s="92"/>
    </row>
    <row r="37" spans="2:44" ht="18" customHeight="1" x14ac:dyDescent="0.15">
      <c r="B37" s="51"/>
      <c r="C37" s="51"/>
      <c r="D37" s="51"/>
      <c r="E37" s="51"/>
      <c r="F37" s="51"/>
      <c r="G37" s="51"/>
      <c r="H37" s="51"/>
      <c r="I37" s="102"/>
      <c r="J37" s="103"/>
      <c r="K37" s="103"/>
      <c r="L37" s="103"/>
      <c r="M37" s="103"/>
      <c r="N37" s="103"/>
      <c r="O37" s="103"/>
      <c r="P37" s="103"/>
      <c r="Q37" s="93"/>
      <c r="R37" s="93"/>
      <c r="S37" s="103"/>
      <c r="T37" s="103"/>
      <c r="U37" s="103"/>
      <c r="V37" s="103"/>
      <c r="W37" s="103"/>
      <c r="X37" s="103"/>
      <c r="Y37" s="103"/>
      <c r="Z37" s="105"/>
      <c r="AA37" s="97"/>
      <c r="AB37" s="98"/>
      <c r="AC37" s="93"/>
      <c r="AD37" s="93"/>
      <c r="AE37" s="94"/>
    </row>
    <row r="38" spans="2:44" ht="18" customHeight="1" x14ac:dyDescent="0.15">
      <c r="B38" s="17"/>
      <c r="I38" s="17" t="s">
        <v>217</v>
      </c>
    </row>
    <row r="39" spans="2:44" ht="40.5" customHeight="1" x14ac:dyDescent="0.15">
      <c r="B39" s="157" t="s">
        <v>180</v>
      </c>
      <c r="C39" s="157"/>
      <c r="D39" s="157"/>
      <c r="E39" s="157"/>
      <c r="F39" s="157"/>
      <c r="G39" s="157"/>
      <c r="H39" s="157"/>
      <c r="I39" s="157"/>
      <c r="J39" s="157"/>
      <c r="K39" s="157"/>
      <c r="L39" s="157"/>
      <c r="M39" s="115"/>
      <c r="N39" s="116"/>
      <c r="O39" s="116"/>
      <c r="P39" s="116"/>
      <c r="Q39" s="116"/>
      <c r="R39" s="116"/>
      <c r="S39" s="116"/>
      <c r="T39" s="116"/>
      <c r="U39" s="116"/>
      <c r="V39" s="116"/>
      <c r="W39" s="116"/>
      <c r="X39" s="116"/>
      <c r="Y39" s="116"/>
      <c r="Z39" s="116"/>
      <c r="AA39" s="116"/>
      <c r="AB39" s="116"/>
      <c r="AC39" s="116"/>
      <c r="AD39" s="116"/>
      <c r="AE39" s="117"/>
    </row>
    <row r="40" spans="2:44" ht="10.5" customHeight="1" x14ac:dyDescent="0.15">
      <c r="B40" s="17"/>
      <c r="I40" s="17"/>
    </row>
    <row r="41" spans="2:44" ht="18" customHeight="1" x14ac:dyDescent="0.15">
      <c r="B41" s="114" t="s">
        <v>181</v>
      </c>
      <c r="C41" s="114"/>
      <c r="D41" s="114"/>
      <c r="E41" s="114"/>
      <c r="F41" s="114"/>
      <c r="G41" s="114"/>
      <c r="H41" s="114"/>
      <c r="I41" s="114"/>
      <c r="J41" s="114"/>
      <c r="K41" s="114"/>
      <c r="L41" s="114"/>
      <c r="M41" s="9" t="s">
        <v>252</v>
      </c>
    </row>
    <row r="42" spans="2:44" ht="18" customHeight="1" x14ac:dyDescent="0.15">
      <c r="B42" s="99" t="s">
        <v>119</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row>
    <row r="43" spans="2:44" ht="18" customHeight="1" x14ac:dyDescent="0.15">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row>
    <row r="44" spans="2:44" ht="18" customHeight="1" x14ac:dyDescent="0.15">
      <c r="B44" s="89" t="s">
        <v>253</v>
      </c>
      <c r="C44" s="89"/>
      <c r="D44" s="89"/>
      <c r="E44" s="89"/>
      <c r="F44" s="106"/>
      <c r="G44" s="107"/>
      <c r="H44" s="107"/>
      <c r="I44" s="107"/>
      <c r="J44" s="107"/>
      <c r="K44" s="107"/>
      <c r="L44" s="107"/>
      <c r="M44" s="107"/>
      <c r="N44" s="107"/>
      <c r="O44" s="107"/>
      <c r="P44" s="110" t="s">
        <v>38</v>
      </c>
      <c r="Q44" s="111"/>
      <c r="R44" s="88" t="s">
        <v>36</v>
      </c>
      <c r="S44" s="88"/>
      <c r="T44" s="88"/>
      <c r="U44" s="88"/>
      <c r="V44" s="90"/>
      <c r="W44" s="90"/>
      <c r="X44" s="90"/>
      <c r="Y44" s="90"/>
      <c r="Z44" s="90"/>
      <c r="AA44" s="90"/>
      <c r="AB44" s="90"/>
      <c r="AC44" s="90"/>
      <c r="AD44" s="90"/>
      <c r="AE44" s="90"/>
    </row>
    <row r="45" spans="2:44" ht="18" customHeight="1" x14ac:dyDescent="0.15">
      <c r="B45" s="89"/>
      <c r="C45" s="89"/>
      <c r="D45" s="89"/>
      <c r="E45" s="89"/>
      <c r="F45" s="108"/>
      <c r="G45" s="109"/>
      <c r="H45" s="109"/>
      <c r="I45" s="109"/>
      <c r="J45" s="109"/>
      <c r="K45" s="109"/>
      <c r="L45" s="109"/>
      <c r="M45" s="109"/>
      <c r="N45" s="109"/>
      <c r="O45" s="109"/>
      <c r="P45" s="112"/>
      <c r="Q45" s="113"/>
      <c r="R45" s="88"/>
      <c r="S45" s="88"/>
      <c r="T45" s="88"/>
      <c r="U45" s="88"/>
      <c r="V45" s="90"/>
      <c r="W45" s="90"/>
      <c r="X45" s="90"/>
      <c r="Y45" s="90"/>
      <c r="Z45" s="90"/>
      <c r="AA45" s="90"/>
      <c r="AB45" s="90"/>
      <c r="AC45" s="90"/>
      <c r="AD45" s="90"/>
      <c r="AE45" s="90"/>
    </row>
    <row r="46" spans="2:44" ht="18" customHeight="1" x14ac:dyDescent="0.15">
      <c r="B46" s="88" t="s">
        <v>31</v>
      </c>
      <c r="C46" s="88"/>
      <c r="D46" s="88"/>
      <c r="E46" s="88"/>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row>
    <row r="47" spans="2:44" ht="18" customHeight="1" x14ac:dyDescent="0.15">
      <c r="B47" s="88"/>
      <c r="C47" s="88"/>
      <c r="D47" s="88"/>
      <c r="E47" s="88"/>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row>
    <row r="48" spans="2:4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mergeCells count="75">
    <mergeCell ref="B39:L39"/>
    <mergeCell ref="AC6:AD6"/>
    <mergeCell ref="Z6:AA6"/>
    <mergeCell ref="U6:V6"/>
    <mergeCell ref="B7:H7"/>
    <mergeCell ref="B12:G18"/>
    <mergeCell ref="J17:Q19"/>
    <mergeCell ref="R17:X17"/>
    <mergeCell ref="Y17:AE17"/>
    <mergeCell ref="R14:AC14"/>
    <mergeCell ref="AD14:AE14"/>
    <mergeCell ref="B9:AD10"/>
    <mergeCell ref="B27:C32"/>
    <mergeCell ref="D27:H28"/>
    <mergeCell ref="B24:E25"/>
    <mergeCell ref="F24:M25"/>
    <mergeCell ref="B2:F2"/>
    <mergeCell ref="J3:V4"/>
    <mergeCell ref="W6:X6"/>
    <mergeCell ref="B22:E23"/>
    <mergeCell ref="R12:AE13"/>
    <mergeCell ref="R18:X19"/>
    <mergeCell ref="Y18:AE19"/>
    <mergeCell ref="J12:Q13"/>
    <mergeCell ref="J14:Q14"/>
    <mergeCell ref="J15:Q16"/>
    <mergeCell ref="F20:M21"/>
    <mergeCell ref="N20:Q21"/>
    <mergeCell ref="B20:E21"/>
    <mergeCell ref="AB20:AC21"/>
    <mergeCell ref="F22:AE23"/>
    <mergeCell ref="R20:AA21"/>
    <mergeCell ref="N24:Q25"/>
    <mergeCell ref="R24:AE25"/>
    <mergeCell ref="R15:AC16"/>
    <mergeCell ref="AD15:AE16"/>
    <mergeCell ref="AD20:AE21"/>
    <mergeCell ref="B44:E45"/>
    <mergeCell ref="B46:E47"/>
    <mergeCell ref="F46:AE47"/>
    <mergeCell ref="AC36:AE37"/>
    <mergeCell ref="AA36:AB37"/>
    <mergeCell ref="B42:AD43"/>
    <mergeCell ref="B36:H37"/>
    <mergeCell ref="I36:P37"/>
    <mergeCell ref="Q36:R37"/>
    <mergeCell ref="S36:Z37"/>
    <mergeCell ref="V44:AE45"/>
    <mergeCell ref="F44:O45"/>
    <mergeCell ref="P44:Q45"/>
    <mergeCell ref="R44:U45"/>
    <mergeCell ref="B41:L41"/>
    <mergeCell ref="M39:AE39"/>
    <mergeCell ref="B34:H35"/>
    <mergeCell ref="I34:AE35"/>
    <mergeCell ref="M27:T28"/>
    <mergeCell ref="M29:T30"/>
    <mergeCell ref="M31:T32"/>
    <mergeCell ref="U29:X30"/>
    <mergeCell ref="U31:X32"/>
    <mergeCell ref="Y27:AE28"/>
    <mergeCell ref="Y29:AE30"/>
    <mergeCell ref="Y31:AE32"/>
    <mergeCell ref="U27:X28"/>
    <mergeCell ref="D29:H30"/>
    <mergeCell ref="D31:H32"/>
    <mergeCell ref="I27:L28"/>
    <mergeCell ref="I29:L30"/>
    <mergeCell ref="I31:L32"/>
    <mergeCell ref="AM33:AR33"/>
    <mergeCell ref="AF34:AI34"/>
    <mergeCell ref="AJ34:AO34"/>
    <mergeCell ref="AF35:AI35"/>
    <mergeCell ref="AJ35:AO35"/>
    <mergeCell ref="AF33:AL33"/>
  </mergeCells>
  <phoneticPr fontId="1"/>
  <conditionalFormatting sqref="R12:AE13">
    <cfRule type="notContainsBlanks" dxfId="18" priority="10">
      <formula>LEN(TRIM(R12))&gt;0</formula>
    </cfRule>
    <cfRule type="expression" dxfId="17" priority="11">
      <formula>A1&lt;&gt;""</formula>
    </cfRule>
    <cfRule type="cellIs" priority="13" operator="greaterThan">
      <formula>A1&lt;&gt;""</formula>
    </cfRule>
  </conditionalFormatting>
  <conditionalFormatting sqref="R14:AC16">
    <cfRule type="notContainsBlanks" dxfId="16" priority="9">
      <formula>LEN(TRIM(R14))&gt;0</formula>
    </cfRule>
  </conditionalFormatting>
  <conditionalFormatting sqref="R18:AE19 F20:M21 R20:AC21 F22:AE23 F24:M25 R24:AE25 I34:AE35 I36:P37 S36:Z37 M27:T28 Y27:AE32">
    <cfRule type="notContainsBlanks" dxfId="15" priority="8">
      <formula>LEN(TRIM(F18))&gt;0</formula>
    </cfRule>
  </conditionalFormatting>
  <conditionalFormatting sqref="W6:X6 Z6:AA6 AC6:AD6">
    <cfRule type="notContainsBlanks" dxfId="14" priority="7">
      <formula>LEN(TRIM(W6))&gt;0</formula>
    </cfRule>
  </conditionalFormatting>
  <conditionalFormatting sqref="R20:AA21">
    <cfRule type="notContainsBlanks" dxfId="13" priority="6">
      <formula>LEN(TRIM(R20))&gt;0</formula>
    </cfRule>
  </conditionalFormatting>
  <conditionalFormatting sqref="AB20:AC21">
    <cfRule type="notContainsBlanks" dxfId="12" priority="5">
      <formula>LEN(TRIM(AB20))&gt;0</formula>
    </cfRule>
  </conditionalFormatting>
  <conditionalFormatting sqref="I34:AE35">
    <cfRule type="notContainsBlanks" dxfId="11" priority="4">
      <formula>LEN(TRIM(I34))&gt;0</formula>
    </cfRule>
  </conditionalFormatting>
  <conditionalFormatting sqref="M39:AE39">
    <cfRule type="cellIs" dxfId="10" priority="1" operator="notEqual">
      <formula>""</formula>
    </cfRule>
    <cfRule type="expression" dxfId="9" priority="2">
      <formula>$M$39&lt;&gt;""</formula>
    </cfRule>
    <cfRule type="expression" dxfId="8" priority="3">
      <formula>M39&lt;&gt;""</formula>
    </cfRule>
  </conditionalFormatting>
  <dataValidations count="6">
    <dataValidation type="list" allowBlank="1" showInputMessage="1" showErrorMessage="1" sqref="F20:M21">
      <formula1>学部研究科</formula1>
    </dataValidation>
    <dataValidation type="list" allowBlank="1" showInputMessage="1" showErrorMessage="1" sqref="R20:AA21">
      <formula1>INDIRECT(F20)</formula1>
    </dataValidation>
    <dataValidation type="list" allowBlank="1" showInputMessage="1" showErrorMessage="1" sqref="AB20:AC21">
      <formula1>学年</formula1>
    </dataValidation>
    <dataValidation type="list" allowBlank="1" showInputMessage="1" showErrorMessage="1" sqref="M39:AE39">
      <formula1>奨学金</formula1>
    </dataValidation>
    <dataValidation type="list" allowBlank="1" showInputMessage="1" showErrorMessage="1" sqref="I36:P37">
      <formula1>_留学開始</formula1>
    </dataValidation>
    <dataValidation type="list" allowBlank="1" showInputMessage="1" showErrorMessage="1" sqref="S36:Z37">
      <formula1>_留学終了</formula1>
    </dataValidation>
  </dataValidations>
  <pageMargins left="0.70866141732283472" right="0.70866141732283472"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日程調整!$A$15:$A$19</xm:f>
          </x14:formula1>
          <xm:sqref>I34:AE35</xm:sqref>
        </x14:dataValidation>
        <x14:dataValidation type="list" allowBlank="1" showInputMessage="1" showErrorMessage="1">
          <x14:formula1>
            <xm:f>'2018協定校'!$C$3:$C$30</xm:f>
          </x14:formula1>
          <xm:sqref>M31:T32</xm:sqref>
        </x14:dataValidation>
        <x14:dataValidation type="list" allowBlank="1" showInputMessage="1" showErrorMessage="1">
          <x14:formula1>
            <xm:f>'2018協定校'!$C$2:$C$60</xm:f>
          </x14:formula1>
          <xm:sqref>M29:T30</xm:sqref>
        </x14:dataValidation>
        <x14:dataValidation type="list" allowBlank="1" showInputMessage="1" showErrorMessage="1">
          <x14:formula1>
            <xm:f>'2018協定校'!$C$2:$C$60</xm:f>
          </x14:formula1>
          <xm:sqref>M27:T28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
  <sheetViews>
    <sheetView showZeros="0" view="pageBreakPreview" topLeftCell="A4" zoomScale="85" zoomScaleNormal="100" zoomScaleSheetLayoutView="85" workbookViewId="0">
      <selection activeCell="C4" sqref="C4"/>
    </sheetView>
  </sheetViews>
  <sheetFormatPr defaultColWidth="16.625" defaultRowHeight="27.75" customHeight="1" x14ac:dyDescent="0.15"/>
  <cols>
    <col min="1" max="1" width="21.375" bestFit="1" customWidth="1"/>
    <col min="2" max="6" width="16.375" customWidth="1"/>
  </cols>
  <sheetData>
    <row r="1" spans="1:7" ht="12" customHeight="1" x14ac:dyDescent="0.15"/>
    <row r="2" spans="1:7" ht="27.75" customHeight="1" x14ac:dyDescent="0.15">
      <c r="A2" s="171" t="s">
        <v>6</v>
      </c>
      <c r="B2" s="171"/>
      <c r="C2" s="171"/>
      <c r="D2" s="171"/>
      <c r="E2" s="171"/>
      <c r="F2" s="171"/>
    </row>
    <row r="3" spans="1:7" ht="12.75" customHeight="1" x14ac:dyDescent="0.15">
      <c r="A3" s="1"/>
      <c r="B3" s="1"/>
      <c r="C3" s="1"/>
      <c r="D3" s="1"/>
      <c r="E3" s="1"/>
      <c r="F3" s="1"/>
    </row>
    <row r="4" spans="1:7" s="3" customFormat="1" ht="30.75" customHeight="1" x14ac:dyDescent="0.15">
      <c r="A4" s="173" t="s">
        <v>254</v>
      </c>
      <c r="B4" s="174"/>
      <c r="C4" s="2" t="s">
        <v>8</v>
      </c>
      <c r="D4" s="172" t="s">
        <v>9</v>
      </c>
      <c r="E4" s="172"/>
      <c r="F4" s="172"/>
    </row>
    <row r="5" spans="1:7" ht="40.5" customHeight="1" x14ac:dyDescent="0.15">
      <c r="A5" s="22" t="s">
        <v>7</v>
      </c>
      <c r="B5" s="170">
        <f>海外派遣願!R15</f>
        <v>0</v>
      </c>
      <c r="C5" s="170"/>
      <c r="D5" s="170"/>
      <c r="E5" s="170"/>
      <c r="F5" s="170"/>
    </row>
    <row r="6" spans="1:7" ht="40.5" customHeight="1" x14ac:dyDescent="0.15">
      <c r="A6" s="22" t="s">
        <v>22</v>
      </c>
      <c r="B6" s="170">
        <f>海外派遣願!R24</f>
        <v>0</v>
      </c>
      <c r="C6" s="170"/>
      <c r="D6" s="170"/>
      <c r="E6" s="170"/>
      <c r="F6" s="170"/>
    </row>
    <row r="7" spans="1:7" ht="41.25" customHeight="1" x14ac:dyDescent="0.15">
      <c r="A7" s="23" t="str">
        <f>IF(海外派遣願!I34="","",VLOOKUP(海外派遣願!I34,留学開始時期2,7,FALSE))</f>
        <v/>
      </c>
      <c r="B7" s="24" t="str">
        <f>IF(海外派遣願!$I34="","",VLOOKUP(海外派遣願!$I34,留学開始時期2,2,FALSE))</f>
        <v/>
      </c>
      <c r="C7" s="24" t="str">
        <f>IF(海外派遣願!$I34="","",VLOOKUP(海外派遣願!$I34,留学開始時期2,3,FALSE))</f>
        <v/>
      </c>
      <c r="D7" s="24" t="str">
        <f>IF(海外派遣願!$I34="","",VLOOKUP(海外派遣願!$I34,留学開始時期2,4,FALSE))</f>
        <v/>
      </c>
      <c r="E7" s="24" t="str">
        <f>IF(海外派遣願!$I34="","",VLOOKUP(海外派遣願!$I34,留学開始時期2,5,FALSE))</f>
        <v/>
      </c>
      <c r="F7" s="24" t="str">
        <f>IF(海外派遣願!$I34="","",VLOOKUP(海外派遣願!$I34,留学開始時期2,6,FALSE))</f>
        <v/>
      </c>
    </row>
    <row r="8" spans="1:7" ht="46.5" customHeight="1" x14ac:dyDescent="0.15">
      <c r="A8" s="23" t="s">
        <v>50</v>
      </c>
      <c r="B8" s="26"/>
      <c r="C8" s="26"/>
      <c r="D8" s="26"/>
      <c r="E8" s="26"/>
      <c r="F8" s="26"/>
    </row>
    <row r="9" spans="1:7" ht="46.5" customHeight="1" x14ac:dyDescent="0.15">
      <c r="A9" s="25" t="s">
        <v>17</v>
      </c>
      <c r="B9" s="26"/>
      <c r="C9" s="26"/>
      <c r="D9" s="26"/>
      <c r="E9" s="26"/>
      <c r="F9" s="26"/>
    </row>
    <row r="10" spans="1:7" ht="46.5" customHeight="1" x14ac:dyDescent="0.15">
      <c r="A10" s="25" t="s">
        <v>18</v>
      </c>
      <c r="B10" s="27"/>
      <c r="C10" s="27"/>
      <c r="D10" s="27"/>
      <c r="E10" s="27"/>
      <c r="F10" s="27"/>
    </row>
    <row r="11" spans="1:7" ht="46.5" customHeight="1" x14ac:dyDescent="0.15">
      <c r="A11" s="25" t="s">
        <v>19</v>
      </c>
      <c r="B11" s="27"/>
      <c r="C11" s="27"/>
      <c r="D11" s="27"/>
      <c r="E11" s="27"/>
      <c r="F11" s="27"/>
    </row>
    <row r="12" spans="1:7" ht="46.5" customHeight="1" x14ac:dyDescent="0.15">
      <c r="A12" s="25" t="s">
        <v>20</v>
      </c>
      <c r="B12" s="27"/>
      <c r="C12" s="27"/>
      <c r="D12" s="27"/>
      <c r="E12" s="27"/>
      <c r="F12" s="27"/>
    </row>
    <row r="13" spans="1:7" ht="46.5" customHeight="1" x14ac:dyDescent="0.15">
      <c r="A13" s="25" t="s">
        <v>21</v>
      </c>
      <c r="B13" s="27"/>
      <c r="C13" s="27"/>
      <c r="D13" s="27"/>
      <c r="E13" s="27"/>
      <c r="F13" s="27"/>
    </row>
    <row r="14" spans="1:7" ht="27.75" customHeight="1" x14ac:dyDescent="0.15">
      <c r="A14" s="15"/>
      <c r="B14" s="12"/>
    </row>
    <row r="15" spans="1:7" ht="27.75" customHeight="1" x14ac:dyDescent="0.15">
      <c r="A15" s="16" t="s">
        <v>238</v>
      </c>
      <c r="B15" s="14">
        <v>43311</v>
      </c>
      <c r="C15" s="14">
        <v>43312</v>
      </c>
      <c r="D15" s="14">
        <v>43313</v>
      </c>
      <c r="E15" s="14">
        <v>43314</v>
      </c>
      <c r="F15" s="14">
        <v>43315</v>
      </c>
      <c r="G15" s="13" t="s">
        <v>216</v>
      </c>
    </row>
    <row r="16" spans="1:7" ht="27.75" customHeight="1" x14ac:dyDescent="0.15">
      <c r="A16" s="16" t="s">
        <v>240</v>
      </c>
      <c r="B16" s="14">
        <v>43388</v>
      </c>
      <c r="C16" s="14">
        <v>43389</v>
      </c>
      <c r="D16" s="14">
        <v>43390</v>
      </c>
      <c r="E16" s="14">
        <v>43391</v>
      </c>
      <c r="F16" s="14">
        <v>43392</v>
      </c>
      <c r="G16" s="13" t="s">
        <v>216</v>
      </c>
    </row>
    <row r="17" spans="1:7" ht="27.75" customHeight="1" x14ac:dyDescent="0.15">
      <c r="A17" s="16" t="s">
        <v>239</v>
      </c>
      <c r="B17" s="14">
        <v>43493</v>
      </c>
      <c r="C17" s="14">
        <v>43494</v>
      </c>
      <c r="D17" s="14">
        <v>43495</v>
      </c>
      <c r="E17" s="14">
        <v>43496</v>
      </c>
      <c r="F17" s="14">
        <v>43497</v>
      </c>
      <c r="G17" s="13" t="s">
        <v>241</v>
      </c>
    </row>
    <row r="18" spans="1:7" ht="27.75" customHeight="1" x14ac:dyDescent="0.15">
      <c r="A18" s="16" t="s">
        <v>244</v>
      </c>
      <c r="B18" s="14">
        <v>43549</v>
      </c>
      <c r="C18" s="14">
        <v>43550</v>
      </c>
      <c r="D18" s="14">
        <v>43551</v>
      </c>
      <c r="E18" s="14">
        <v>43552</v>
      </c>
      <c r="F18" s="14">
        <v>43553</v>
      </c>
      <c r="G18" s="13" t="s">
        <v>241</v>
      </c>
    </row>
    <row r="19" spans="1:7" ht="27.75" customHeight="1" x14ac:dyDescent="0.15">
      <c r="A19" s="16"/>
      <c r="B19" s="14"/>
      <c r="C19" s="14"/>
      <c r="D19" s="14"/>
      <c r="E19" s="14"/>
      <c r="F19" s="14"/>
      <c r="G19" s="13"/>
    </row>
  </sheetData>
  <mergeCells count="5">
    <mergeCell ref="B6:F6"/>
    <mergeCell ref="A2:F2"/>
    <mergeCell ref="D4:F4"/>
    <mergeCell ref="A4:B4"/>
    <mergeCell ref="B5:F5"/>
  </mergeCells>
  <phoneticPr fontId="1"/>
  <pageMargins left="0.70866141732283472" right="0.70866141732283472" top="0.74803149606299213" bottom="0.74803149606299213" header="0.31496062992125984" footer="0.31496062992125984"/>
  <pageSetup paperSize="9" scale="85"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61"/>
  <sheetViews>
    <sheetView showGridLines="0" view="pageBreakPreview" zoomScaleNormal="100" zoomScaleSheetLayoutView="100" zoomScalePageLayoutView="85" workbookViewId="0">
      <selection activeCell="AI30" sqref="AI30"/>
    </sheetView>
  </sheetViews>
  <sheetFormatPr defaultColWidth="2.875" defaultRowHeight="15" customHeight="1" x14ac:dyDescent="0.15"/>
  <cols>
    <col min="1" max="16384" width="2.875" style="9"/>
  </cols>
  <sheetData>
    <row r="2" spans="2:31" ht="15" customHeight="1" x14ac:dyDescent="0.15">
      <c r="B2" s="44" t="s">
        <v>24</v>
      </c>
      <c r="C2" s="44"/>
      <c r="D2" s="44"/>
      <c r="E2" s="44"/>
      <c r="F2" s="44"/>
    </row>
    <row r="3" spans="2:31" ht="15" customHeight="1" x14ac:dyDescent="0.15">
      <c r="H3" s="10"/>
      <c r="I3" s="10"/>
      <c r="J3" s="127" t="s">
        <v>230</v>
      </c>
      <c r="K3" s="127"/>
      <c r="L3" s="127"/>
      <c r="M3" s="127"/>
      <c r="N3" s="127"/>
      <c r="O3" s="127"/>
      <c r="P3" s="127"/>
      <c r="Q3" s="127"/>
      <c r="R3" s="127"/>
      <c r="S3" s="127"/>
      <c r="T3" s="127"/>
      <c r="U3" s="127"/>
      <c r="V3" s="127"/>
      <c r="W3" s="18"/>
    </row>
    <row r="4" spans="2:31" ht="15" customHeight="1" x14ac:dyDescent="0.15">
      <c r="G4" s="10"/>
      <c r="H4" s="10"/>
      <c r="I4" s="19"/>
      <c r="J4" s="128"/>
      <c r="K4" s="128"/>
      <c r="L4" s="128"/>
      <c r="M4" s="128"/>
      <c r="N4" s="128"/>
      <c r="O4" s="128"/>
      <c r="P4" s="128"/>
      <c r="Q4" s="128"/>
      <c r="R4" s="128"/>
      <c r="S4" s="128"/>
      <c r="T4" s="128"/>
      <c r="U4" s="128"/>
      <c r="V4" s="128"/>
      <c r="W4" s="20"/>
    </row>
    <row r="6" spans="2:31" ht="18" customHeight="1" x14ac:dyDescent="0.15">
      <c r="U6" s="158"/>
      <c r="V6" s="158"/>
      <c r="W6" s="129">
        <v>2018</v>
      </c>
      <c r="X6" s="129"/>
      <c r="Y6" s="9" t="s">
        <v>25</v>
      </c>
      <c r="Z6" s="129">
        <v>12</v>
      </c>
      <c r="AA6" s="129"/>
      <c r="AB6" s="9" t="s">
        <v>27</v>
      </c>
      <c r="AC6" s="129">
        <v>1</v>
      </c>
      <c r="AD6" s="129"/>
      <c r="AE6" s="9" t="s">
        <v>26</v>
      </c>
    </row>
    <row r="7" spans="2:31" ht="18" customHeight="1" x14ac:dyDescent="0.15">
      <c r="B7" s="159" t="s">
        <v>28</v>
      </c>
      <c r="C7" s="159"/>
      <c r="D7" s="159"/>
      <c r="E7" s="159"/>
      <c r="F7" s="159"/>
      <c r="G7" s="159"/>
      <c r="H7" s="159"/>
      <c r="I7"/>
      <c r="L7"/>
    </row>
    <row r="8" spans="2:31" ht="8.25" customHeight="1" x14ac:dyDescent="0.15"/>
    <row r="9" spans="2:31" ht="18" customHeight="1" x14ac:dyDescent="0.15">
      <c r="B9" s="99" t="s">
        <v>39</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row>
    <row r="10" spans="2:31" ht="18" customHeight="1" x14ac:dyDescent="0.15">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row>
    <row r="11" spans="2:31" ht="9.75"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2:31" ht="18" customHeight="1" x14ac:dyDescent="0.15">
      <c r="B12" s="160"/>
      <c r="C12" s="161"/>
      <c r="D12" s="161"/>
      <c r="E12" s="161"/>
      <c r="F12" s="161"/>
      <c r="G12" s="161"/>
      <c r="J12" s="88" t="s">
        <v>30</v>
      </c>
      <c r="K12" s="88"/>
      <c r="L12" s="88"/>
      <c r="M12" s="88"/>
      <c r="N12" s="88"/>
      <c r="O12" s="88"/>
      <c r="P12" s="88"/>
      <c r="Q12" s="88"/>
      <c r="R12" s="243" t="s">
        <v>242</v>
      </c>
      <c r="S12" s="243"/>
      <c r="T12" s="243"/>
      <c r="U12" s="243"/>
      <c r="V12" s="243"/>
      <c r="W12" s="243"/>
      <c r="X12" s="243"/>
      <c r="Y12" s="243"/>
      <c r="Z12" s="243"/>
      <c r="AA12" s="243"/>
      <c r="AB12" s="243"/>
      <c r="AC12" s="243"/>
      <c r="AD12" s="243"/>
      <c r="AE12" s="243"/>
    </row>
    <row r="13" spans="2:31" ht="18" customHeight="1" x14ac:dyDescent="0.15">
      <c r="B13" s="161"/>
      <c r="C13" s="161"/>
      <c r="D13" s="161"/>
      <c r="E13" s="161"/>
      <c r="F13" s="161"/>
      <c r="G13" s="161"/>
      <c r="J13" s="88"/>
      <c r="K13" s="88"/>
      <c r="L13" s="88"/>
      <c r="M13" s="88"/>
      <c r="N13" s="88"/>
      <c r="O13" s="88"/>
      <c r="P13" s="88"/>
      <c r="Q13" s="88"/>
      <c r="R13" s="243"/>
      <c r="S13" s="243"/>
      <c r="T13" s="243"/>
      <c r="U13" s="243"/>
      <c r="V13" s="243"/>
      <c r="W13" s="243"/>
      <c r="X13" s="243"/>
      <c r="Y13" s="243"/>
      <c r="Z13" s="243"/>
      <c r="AA13" s="243"/>
      <c r="AB13" s="243"/>
      <c r="AC13" s="243"/>
      <c r="AD13" s="243"/>
      <c r="AE13" s="243"/>
    </row>
    <row r="14" spans="2:31" ht="18" customHeight="1" x14ac:dyDescent="0.15">
      <c r="B14" s="161"/>
      <c r="C14" s="161"/>
      <c r="D14" s="161"/>
      <c r="E14" s="161"/>
      <c r="F14" s="161"/>
      <c r="G14" s="161"/>
      <c r="J14" s="134" t="s">
        <v>123</v>
      </c>
      <c r="K14" s="134"/>
      <c r="L14" s="134"/>
      <c r="M14" s="134"/>
      <c r="N14" s="134"/>
      <c r="O14" s="134"/>
      <c r="P14" s="134"/>
      <c r="Q14" s="134"/>
      <c r="R14" s="244" t="s">
        <v>169</v>
      </c>
      <c r="S14" s="245"/>
      <c r="T14" s="245"/>
      <c r="U14" s="245"/>
      <c r="V14" s="245"/>
      <c r="W14" s="245"/>
      <c r="X14" s="245"/>
      <c r="Y14" s="245"/>
      <c r="Z14" s="245"/>
      <c r="AA14" s="245"/>
      <c r="AB14" s="245"/>
      <c r="AC14" s="245"/>
      <c r="AD14" s="167"/>
      <c r="AE14" s="168"/>
    </row>
    <row r="15" spans="2:31" ht="18" customHeight="1" x14ac:dyDescent="0.15">
      <c r="B15" s="161"/>
      <c r="C15" s="161"/>
      <c r="D15" s="161"/>
      <c r="E15" s="161"/>
      <c r="F15" s="161"/>
      <c r="G15" s="161"/>
      <c r="J15" s="135" t="s">
        <v>32</v>
      </c>
      <c r="K15" s="135"/>
      <c r="L15" s="135"/>
      <c r="M15" s="135"/>
      <c r="N15" s="135"/>
      <c r="O15" s="135"/>
      <c r="P15" s="135"/>
      <c r="Q15" s="135"/>
      <c r="R15" s="231" t="s">
        <v>168</v>
      </c>
      <c r="S15" s="232"/>
      <c r="T15" s="232"/>
      <c r="U15" s="232"/>
      <c r="V15" s="232"/>
      <c r="W15" s="232"/>
      <c r="X15" s="232"/>
      <c r="Y15" s="232"/>
      <c r="Z15" s="232"/>
      <c r="AA15" s="232"/>
      <c r="AB15" s="232"/>
      <c r="AC15" s="232"/>
      <c r="AD15" s="123" t="s">
        <v>38</v>
      </c>
      <c r="AE15" s="124"/>
    </row>
    <row r="16" spans="2:31" ht="18" customHeight="1" x14ac:dyDescent="0.15">
      <c r="B16" s="161"/>
      <c r="C16" s="161"/>
      <c r="D16" s="161"/>
      <c r="E16" s="161"/>
      <c r="F16" s="161"/>
      <c r="G16" s="161"/>
      <c r="J16" s="89"/>
      <c r="K16" s="89"/>
      <c r="L16" s="89"/>
      <c r="M16" s="89"/>
      <c r="N16" s="89"/>
      <c r="O16" s="89"/>
      <c r="P16" s="89"/>
      <c r="Q16" s="89"/>
      <c r="R16" s="233"/>
      <c r="S16" s="234"/>
      <c r="T16" s="234"/>
      <c r="U16" s="234"/>
      <c r="V16" s="234"/>
      <c r="W16" s="234"/>
      <c r="X16" s="234"/>
      <c r="Y16" s="234"/>
      <c r="Z16" s="234"/>
      <c r="AA16" s="234"/>
      <c r="AB16" s="234"/>
      <c r="AC16" s="234"/>
      <c r="AD16" s="125"/>
      <c r="AE16" s="126"/>
    </row>
    <row r="17" spans="2:31" ht="18" customHeight="1" x14ac:dyDescent="0.15">
      <c r="B17" s="161"/>
      <c r="C17" s="161"/>
      <c r="D17" s="161"/>
      <c r="E17" s="161"/>
      <c r="F17" s="161"/>
      <c r="G17" s="161"/>
      <c r="J17" s="89" t="s">
        <v>35</v>
      </c>
      <c r="K17" s="88"/>
      <c r="L17" s="88"/>
      <c r="M17" s="88"/>
      <c r="N17" s="88"/>
      <c r="O17" s="88"/>
      <c r="P17" s="88"/>
      <c r="Q17" s="88"/>
      <c r="R17" s="88" t="s">
        <v>33</v>
      </c>
      <c r="S17" s="88"/>
      <c r="T17" s="88"/>
      <c r="U17" s="88"/>
      <c r="V17" s="88"/>
      <c r="W17" s="88"/>
      <c r="X17" s="163"/>
      <c r="Y17" s="164" t="s">
        <v>34</v>
      </c>
      <c r="Z17" s="88"/>
      <c r="AA17" s="88"/>
      <c r="AB17" s="88"/>
      <c r="AC17" s="88"/>
      <c r="AD17" s="88"/>
      <c r="AE17" s="88"/>
    </row>
    <row r="18" spans="2:31" ht="18" customHeight="1" x14ac:dyDescent="0.15">
      <c r="B18" s="161"/>
      <c r="C18" s="161"/>
      <c r="D18" s="161"/>
      <c r="E18" s="161"/>
      <c r="F18" s="161"/>
      <c r="G18" s="161"/>
      <c r="J18" s="88"/>
      <c r="K18" s="88"/>
      <c r="L18" s="88"/>
      <c r="M18" s="88"/>
      <c r="N18" s="88"/>
      <c r="O18" s="88"/>
      <c r="P18" s="88"/>
      <c r="Q18" s="88"/>
      <c r="R18" s="235" t="s">
        <v>170</v>
      </c>
      <c r="S18" s="235"/>
      <c r="T18" s="235"/>
      <c r="U18" s="235"/>
      <c r="V18" s="235"/>
      <c r="W18" s="235"/>
      <c r="X18" s="236"/>
      <c r="Y18" s="239" t="s">
        <v>171</v>
      </c>
      <c r="Z18" s="235"/>
      <c r="AA18" s="235"/>
      <c r="AB18" s="235"/>
      <c r="AC18" s="235"/>
      <c r="AD18" s="235"/>
      <c r="AE18" s="235"/>
    </row>
    <row r="19" spans="2:31" ht="18" customHeight="1" x14ac:dyDescent="0.15">
      <c r="J19" s="162"/>
      <c r="K19" s="162"/>
      <c r="L19" s="162"/>
      <c r="M19" s="162"/>
      <c r="N19" s="162"/>
      <c r="O19" s="162"/>
      <c r="P19" s="162"/>
      <c r="Q19" s="162"/>
      <c r="R19" s="237"/>
      <c r="S19" s="237"/>
      <c r="T19" s="237"/>
      <c r="U19" s="237"/>
      <c r="V19" s="237"/>
      <c r="W19" s="237"/>
      <c r="X19" s="238"/>
      <c r="Y19" s="239"/>
      <c r="Z19" s="235"/>
      <c r="AA19" s="235"/>
      <c r="AB19" s="235"/>
      <c r="AC19" s="235"/>
      <c r="AD19" s="235"/>
      <c r="AE19" s="235"/>
    </row>
    <row r="20" spans="2:31" ht="18" customHeight="1" x14ac:dyDescent="0.15">
      <c r="B20" s="147" t="s">
        <v>121</v>
      </c>
      <c r="C20" s="148"/>
      <c r="D20" s="148"/>
      <c r="E20" s="149"/>
      <c r="F20" s="208" t="s">
        <v>125</v>
      </c>
      <c r="G20" s="209"/>
      <c r="H20" s="209"/>
      <c r="I20" s="209"/>
      <c r="J20" s="209"/>
      <c r="K20" s="209"/>
      <c r="L20" s="209"/>
      <c r="M20" s="210"/>
      <c r="N20" s="141" t="s">
        <v>122</v>
      </c>
      <c r="O20" s="142"/>
      <c r="P20" s="142"/>
      <c r="Q20" s="143"/>
      <c r="R20" s="221" t="s">
        <v>151</v>
      </c>
      <c r="S20" s="222"/>
      <c r="T20" s="222"/>
      <c r="U20" s="222"/>
      <c r="V20" s="222"/>
      <c r="W20" s="222"/>
      <c r="X20" s="222"/>
      <c r="Y20" s="222"/>
      <c r="Z20" s="222"/>
      <c r="AA20" s="223"/>
      <c r="AB20" s="227">
        <v>2</v>
      </c>
      <c r="AC20" s="228"/>
      <c r="AD20" s="89" t="s">
        <v>25</v>
      </c>
      <c r="AE20" s="89"/>
    </row>
    <row r="21" spans="2:31" ht="18" customHeight="1" x14ac:dyDescent="0.15">
      <c r="B21" s="150"/>
      <c r="C21" s="151"/>
      <c r="D21" s="151"/>
      <c r="E21" s="152"/>
      <c r="F21" s="211"/>
      <c r="G21" s="212"/>
      <c r="H21" s="212"/>
      <c r="I21" s="212"/>
      <c r="J21" s="212"/>
      <c r="K21" s="212"/>
      <c r="L21" s="212"/>
      <c r="M21" s="213"/>
      <c r="N21" s="144"/>
      <c r="O21" s="145"/>
      <c r="P21" s="145"/>
      <c r="Q21" s="146"/>
      <c r="R21" s="224"/>
      <c r="S21" s="225"/>
      <c r="T21" s="225"/>
      <c r="U21" s="225"/>
      <c r="V21" s="225"/>
      <c r="W21" s="225"/>
      <c r="X21" s="225"/>
      <c r="Y21" s="225"/>
      <c r="Z21" s="225"/>
      <c r="AA21" s="226"/>
      <c r="AB21" s="229"/>
      <c r="AC21" s="230"/>
      <c r="AD21" s="89"/>
      <c r="AE21" s="89"/>
    </row>
    <row r="22" spans="2:31" ht="18" customHeight="1" x14ac:dyDescent="0.15">
      <c r="B22" s="70" t="s">
        <v>31</v>
      </c>
      <c r="C22" s="71"/>
      <c r="D22" s="71"/>
      <c r="E22" s="72"/>
      <c r="F22" s="208" t="s">
        <v>172</v>
      </c>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10"/>
    </row>
    <row r="23" spans="2:31" ht="18" customHeight="1" x14ac:dyDescent="0.15">
      <c r="B23" s="73"/>
      <c r="C23" s="74"/>
      <c r="D23" s="74"/>
      <c r="E23" s="75"/>
      <c r="F23" s="211"/>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3"/>
    </row>
    <row r="24" spans="2:31" ht="18" customHeight="1" x14ac:dyDescent="0.15">
      <c r="B24" s="89" t="s">
        <v>36</v>
      </c>
      <c r="C24" s="88"/>
      <c r="D24" s="88"/>
      <c r="E24" s="88"/>
      <c r="F24" s="220" t="s">
        <v>201</v>
      </c>
      <c r="G24" s="220"/>
      <c r="H24" s="220"/>
      <c r="I24" s="220"/>
      <c r="J24" s="220"/>
      <c r="K24" s="220"/>
      <c r="L24" s="220"/>
      <c r="M24" s="220"/>
      <c r="N24" s="88" t="s">
        <v>37</v>
      </c>
      <c r="O24" s="88"/>
      <c r="P24" s="88"/>
      <c r="Q24" s="88"/>
      <c r="R24" s="220" t="s">
        <v>173</v>
      </c>
      <c r="S24" s="220"/>
      <c r="T24" s="220"/>
      <c r="U24" s="220"/>
      <c r="V24" s="220"/>
      <c r="W24" s="220"/>
      <c r="X24" s="220"/>
      <c r="Y24" s="220"/>
      <c r="Z24" s="220"/>
      <c r="AA24" s="220"/>
      <c r="AB24" s="220"/>
      <c r="AC24" s="220"/>
      <c r="AD24" s="220"/>
      <c r="AE24" s="220"/>
    </row>
    <row r="25" spans="2:31" ht="18" customHeight="1" x14ac:dyDescent="0.15">
      <c r="B25" s="88"/>
      <c r="C25" s="88"/>
      <c r="D25" s="88"/>
      <c r="E25" s="88"/>
      <c r="F25" s="220"/>
      <c r="G25" s="220"/>
      <c r="H25" s="220"/>
      <c r="I25" s="220"/>
      <c r="J25" s="220"/>
      <c r="K25" s="220"/>
      <c r="L25" s="220"/>
      <c r="M25" s="220"/>
      <c r="N25" s="88"/>
      <c r="O25" s="88"/>
      <c r="P25" s="88"/>
      <c r="Q25" s="88"/>
      <c r="R25" s="220"/>
      <c r="S25" s="220"/>
      <c r="T25" s="220"/>
      <c r="U25" s="220"/>
      <c r="V25" s="220"/>
      <c r="W25" s="220"/>
      <c r="X25" s="220"/>
      <c r="Y25" s="220"/>
      <c r="Z25" s="220"/>
      <c r="AA25" s="220"/>
      <c r="AB25" s="220"/>
      <c r="AC25" s="220"/>
      <c r="AD25" s="220"/>
      <c r="AE25" s="220"/>
    </row>
    <row r="26" spans="2:31" ht="12.75" customHeight="1" x14ac:dyDescent="0.15"/>
    <row r="27" spans="2:31" ht="18" customHeight="1" x14ac:dyDescent="0.15">
      <c r="B27" s="169" t="s">
        <v>40</v>
      </c>
      <c r="C27" s="169"/>
      <c r="D27" s="88" t="s">
        <v>41</v>
      </c>
      <c r="E27" s="88"/>
      <c r="F27" s="88"/>
      <c r="G27" s="88"/>
      <c r="H27" s="88"/>
      <c r="I27" s="88" t="s">
        <v>44</v>
      </c>
      <c r="J27" s="88"/>
      <c r="K27" s="88"/>
      <c r="L27" s="88"/>
      <c r="M27" s="214" t="s">
        <v>58</v>
      </c>
      <c r="N27" s="215"/>
      <c r="O27" s="215"/>
      <c r="P27" s="215"/>
      <c r="Q27" s="215"/>
      <c r="R27" s="215"/>
      <c r="S27" s="215"/>
      <c r="T27" s="216"/>
      <c r="U27" s="70" t="s">
        <v>120</v>
      </c>
      <c r="V27" s="71"/>
      <c r="W27" s="71"/>
      <c r="X27" s="72"/>
      <c r="Y27" s="208" t="str">
        <f>IF(M27="","",VLOOKUP(M27,協定校と国,2,FALSE))</f>
        <v>アメリカ合衆国</v>
      </c>
      <c r="Z27" s="209"/>
      <c r="AA27" s="209"/>
      <c r="AB27" s="209"/>
      <c r="AC27" s="209"/>
      <c r="AD27" s="209"/>
      <c r="AE27" s="210"/>
    </row>
    <row r="28" spans="2:31" ht="18" customHeight="1" x14ac:dyDescent="0.15">
      <c r="B28" s="169"/>
      <c r="C28" s="169"/>
      <c r="D28" s="88"/>
      <c r="E28" s="88"/>
      <c r="F28" s="88"/>
      <c r="G28" s="88"/>
      <c r="H28" s="88"/>
      <c r="I28" s="88"/>
      <c r="J28" s="88"/>
      <c r="K28" s="88"/>
      <c r="L28" s="88"/>
      <c r="M28" s="217"/>
      <c r="N28" s="218"/>
      <c r="O28" s="218"/>
      <c r="P28" s="218"/>
      <c r="Q28" s="218"/>
      <c r="R28" s="218"/>
      <c r="S28" s="218"/>
      <c r="T28" s="219"/>
      <c r="U28" s="73"/>
      <c r="V28" s="74"/>
      <c r="W28" s="74"/>
      <c r="X28" s="75"/>
      <c r="Y28" s="211"/>
      <c r="Z28" s="212"/>
      <c r="AA28" s="212"/>
      <c r="AB28" s="212"/>
      <c r="AC28" s="212"/>
      <c r="AD28" s="212"/>
      <c r="AE28" s="213"/>
    </row>
    <row r="29" spans="2:31" ht="18" customHeight="1" x14ac:dyDescent="0.15">
      <c r="B29" s="169"/>
      <c r="C29" s="169"/>
      <c r="D29" s="88" t="s">
        <v>42</v>
      </c>
      <c r="E29" s="88"/>
      <c r="F29" s="88"/>
      <c r="G29" s="88"/>
      <c r="H29" s="88"/>
      <c r="I29" s="88" t="s">
        <v>44</v>
      </c>
      <c r="J29" s="88"/>
      <c r="K29" s="88"/>
      <c r="L29" s="88"/>
      <c r="M29" s="64" t="s">
        <v>115</v>
      </c>
      <c r="N29" s="65"/>
      <c r="O29" s="65"/>
      <c r="P29" s="65"/>
      <c r="Q29" s="65"/>
      <c r="R29" s="65"/>
      <c r="S29" s="65"/>
      <c r="T29" s="66"/>
      <c r="U29" s="70" t="s">
        <v>120</v>
      </c>
      <c r="V29" s="71"/>
      <c r="W29" s="71"/>
      <c r="X29" s="72"/>
      <c r="Y29" s="204" t="str">
        <f>IF(M29="","",VLOOKUP(M29,協定校と国,2,FALSE))</f>
        <v>アメリカ合衆国</v>
      </c>
      <c r="Z29" s="205"/>
      <c r="AA29" s="205"/>
      <c r="AB29" s="205"/>
      <c r="AC29" s="205"/>
      <c r="AD29" s="205"/>
      <c r="AE29" s="206"/>
    </row>
    <row r="30" spans="2:31" ht="18" customHeight="1" x14ac:dyDescent="0.15">
      <c r="B30" s="169"/>
      <c r="C30" s="169"/>
      <c r="D30" s="88"/>
      <c r="E30" s="88"/>
      <c r="F30" s="88"/>
      <c r="G30" s="88"/>
      <c r="H30" s="88"/>
      <c r="I30" s="88"/>
      <c r="J30" s="88"/>
      <c r="K30" s="88"/>
      <c r="L30" s="88"/>
      <c r="M30" s="67"/>
      <c r="N30" s="68"/>
      <c r="O30" s="68"/>
      <c r="P30" s="68"/>
      <c r="Q30" s="68"/>
      <c r="R30" s="68"/>
      <c r="S30" s="68"/>
      <c r="T30" s="69"/>
      <c r="U30" s="73"/>
      <c r="V30" s="74"/>
      <c r="W30" s="74"/>
      <c r="X30" s="75"/>
      <c r="Y30" s="207"/>
      <c r="Z30" s="125"/>
      <c r="AA30" s="125"/>
      <c r="AB30" s="125"/>
      <c r="AC30" s="125"/>
      <c r="AD30" s="125"/>
      <c r="AE30" s="126"/>
    </row>
    <row r="31" spans="2:31" ht="18" customHeight="1" x14ac:dyDescent="0.15">
      <c r="B31" s="169"/>
      <c r="C31" s="169"/>
      <c r="D31" s="88" t="s">
        <v>43</v>
      </c>
      <c r="E31" s="88"/>
      <c r="F31" s="88"/>
      <c r="G31" s="88"/>
      <c r="H31" s="88"/>
      <c r="I31" s="88" t="s">
        <v>44</v>
      </c>
      <c r="J31" s="88"/>
      <c r="K31" s="88"/>
      <c r="L31" s="88"/>
      <c r="M31" s="64" t="s">
        <v>82</v>
      </c>
      <c r="N31" s="65"/>
      <c r="O31" s="65"/>
      <c r="P31" s="65"/>
      <c r="Q31" s="65"/>
      <c r="R31" s="65"/>
      <c r="S31" s="65"/>
      <c r="T31" s="66"/>
      <c r="U31" s="70" t="s">
        <v>120</v>
      </c>
      <c r="V31" s="71"/>
      <c r="W31" s="71"/>
      <c r="X31" s="72"/>
      <c r="Y31" s="204" t="str">
        <f>IF(M31="","",VLOOKUP(M31,協定校と国,2,FALSE))</f>
        <v>スウェーデン王国</v>
      </c>
      <c r="Z31" s="205"/>
      <c r="AA31" s="205"/>
      <c r="AB31" s="205"/>
      <c r="AC31" s="205"/>
      <c r="AD31" s="205"/>
      <c r="AE31" s="206"/>
    </row>
    <row r="32" spans="2:31" ht="18" customHeight="1" x14ac:dyDescent="0.15">
      <c r="B32" s="169"/>
      <c r="C32" s="169"/>
      <c r="D32" s="88"/>
      <c r="E32" s="88"/>
      <c r="F32" s="88"/>
      <c r="G32" s="88"/>
      <c r="H32" s="88"/>
      <c r="I32" s="88"/>
      <c r="J32" s="88"/>
      <c r="K32" s="88"/>
      <c r="L32" s="88"/>
      <c r="M32" s="67"/>
      <c r="N32" s="68"/>
      <c r="O32" s="68"/>
      <c r="P32" s="68"/>
      <c r="Q32" s="68"/>
      <c r="R32" s="68"/>
      <c r="S32" s="68"/>
      <c r="T32" s="69"/>
      <c r="U32" s="73"/>
      <c r="V32" s="74"/>
      <c r="W32" s="74"/>
      <c r="X32" s="75"/>
      <c r="Y32" s="207"/>
      <c r="Z32" s="125"/>
      <c r="AA32" s="125"/>
      <c r="AB32" s="125"/>
      <c r="AC32" s="125"/>
      <c r="AD32" s="125"/>
      <c r="AE32" s="126"/>
    </row>
    <row r="33" spans="2:44" ht="18" customHeight="1" x14ac:dyDescent="0.15">
      <c r="AF33" s="44"/>
      <c r="AG33" s="44"/>
      <c r="AH33" s="44"/>
      <c r="AI33" s="44"/>
      <c r="AJ33" s="44"/>
      <c r="AK33" s="44"/>
      <c r="AL33" s="44"/>
      <c r="AM33" s="44"/>
      <c r="AN33" s="44"/>
      <c r="AO33" s="44"/>
      <c r="AP33" s="44"/>
      <c r="AQ33" s="44"/>
      <c r="AR33" s="44"/>
    </row>
    <row r="34" spans="2:44" ht="18" customHeight="1" x14ac:dyDescent="0.15">
      <c r="B34" s="51" t="s">
        <v>48</v>
      </c>
      <c r="C34" s="51"/>
      <c r="D34" s="51"/>
      <c r="E34" s="51"/>
      <c r="F34" s="51"/>
      <c r="G34" s="51"/>
      <c r="H34" s="51"/>
      <c r="I34" s="196" t="s">
        <v>239</v>
      </c>
      <c r="J34" s="197"/>
      <c r="K34" s="197"/>
      <c r="L34" s="197"/>
      <c r="M34" s="197"/>
      <c r="N34" s="197"/>
      <c r="O34" s="197"/>
      <c r="P34" s="197"/>
      <c r="Q34" s="197"/>
      <c r="R34" s="197"/>
      <c r="S34" s="197"/>
      <c r="T34" s="197"/>
      <c r="U34" s="197"/>
      <c r="V34" s="197"/>
      <c r="W34" s="197"/>
      <c r="X34" s="197"/>
      <c r="Y34" s="197"/>
      <c r="Z34" s="197"/>
      <c r="AA34" s="197"/>
      <c r="AB34" s="197"/>
      <c r="AC34" s="197"/>
      <c r="AD34" s="197"/>
      <c r="AE34" s="198"/>
      <c r="AF34" s="202" t="s">
        <v>165</v>
      </c>
      <c r="AG34" s="203"/>
      <c r="AH34" s="203"/>
      <c r="AI34" s="203"/>
      <c r="AJ34" s="44" t="str">
        <f>IF(M27="","",VLOOKUP(M27,協定校・国・募集時期,3,FALSE))</f>
        <v>2019年春学期Ⅰ</v>
      </c>
      <c r="AK34" s="44"/>
      <c r="AL34" s="44"/>
      <c r="AM34" s="44"/>
      <c r="AN34" s="44"/>
      <c r="AO34" s="44"/>
    </row>
    <row r="35" spans="2:44" ht="18" customHeight="1" x14ac:dyDescent="0.15">
      <c r="B35" s="51"/>
      <c r="C35" s="51"/>
      <c r="D35" s="51"/>
      <c r="E35" s="51"/>
      <c r="F35" s="51"/>
      <c r="G35" s="51"/>
      <c r="H35" s="51"/>
      <c r="I35" s="199"/>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02" t="s">
        <v>164</v>
      </c>
      <c r="AG35" s="203"/>
      <c r="AH35" s="203"/>
      <c r="AI35" s="203"/>
      <c r="AJ35" s="44" t="str">
        <f>IF(M27="","",VLOOKUP(M27,協定校・国・募集時期,4,FALSE))</f>
        <v>2019年秋学期Ⅰ</v>
      </c>
      <c r="AK35" s="44"/>
      <c r="AL35" s="44"/>
      <c r="AM35" s="44"/>
      <c r="AN35" s="44"/>
      <c r="AO35" s="44"/>
    </row>
    <row r="36" spans="2:44" ht="18" customHeight="1" x14ac:dyDescent="0.15">
      <c r="B36" s="51" t="s">
        <v>45</v>
      </c>
      <c r="C36" s="51"/>
      <c r="D36" s="51"/>
      <c r="E36" s="51"/>
      <c r="F36" s="51"/>
      <c r="G36" s="51"/>
      <c r="H36" s="51"/>
      <c r="I36" s="186">
        <v>43678</v>
      </c>
      <c r="J36" s="187"/>
      <c r="K36" s="187"/>
      <c r="L36" s="187"/>
      <c r="M36" s="187"/>
      <c r="N36" s="187"/>
      <c r="O36" s="187"/>
      <c r="P36" s="187"/>
      <c r="Q36" s="91" t="s">
        <v>47</v>
      </c>
      <c r="R36" s="91"/>
      <c r="S36" s="187">
        <v>43981</v>
      </c>
      <c r="T36" s="187"/>
      <c r="U36" s="187"/>
      <c r="V36" s="187"/>
      <c r="W36" s="187"/>
      <c r="X36" s="187"/>
      <c r="Y36" s="187"/>
      <c r="Z36" s="190"/>
      <c r="AA36" s="192">
        <f>DATEDIF(I36,S36,"m")</f>
        <v>9</v>
      </c>
      <c r="AB36" s="193"/>
      <c r="AC36" s="91" t="s">
        <v>49</v>
      </c>
      <c r="AD36" s="91"/>
      <c r="AE36" s="92"/>
    </row>
    <row r="37" spans="2:44" ht="18" customHeight="1" x14ac:dyDescent="0.15">
      <c r="B37" s="51"/>
      <c r="C37" s="51"/>
      <c r="D37" s="51"/>
      <c r="E37" s="51"/>
      <c r="F37" s="51"/>
      <c r="G37" s="51"/>
      <c r="H37" s="51"/>
      <c r="I37" s="188"/>
      <c r="J37" s="189"/>
      <c r="K37" s="189"/>
      <c r="L37" s="189"/>
      <c r="M37" s="189"/>
      <c r="N37" s="189"/>
      <c r="O37" s="189"/>
      <c r="P37" s="189"/>
      <c r="Q37" s="93"/>
      <c r="R37" s="93"/>
      <c r="S37" s="189"/>
      <c r="T37" s="189"/>
      <c r="U37" s="189"/>
      <c r="V37" s="189"/>
      <c r="W37" s="189"/>
      <c r="X37" s="189"/>
      <c r="Y37" s="189"/>
      <c r="Z37" s="191"/>
      <c r="AA37" s="194"/>
      <c r="AB37" s="195"/>
      <c r="AC37" s="93"/>
      <c r="AD37" s="93"/>
      <c r="AE37" s="94"/>
    </row>
    <row r="38" spans="2:44" ht="18" customHeight="1" x14ac:dyDescent="0.15">
      <c r="B38" s="17"/>
      <c r="I38" s="17" t="s">
        <v>46</v>
      </c>
    </row>
    <row r="39" spans="2:44" ht="40.5" customHeight="1" x14ac:dyDescent="0.15">
      <c r="B39" s="157" t="s">
        <v>180</v>
      </c>
      <c r="C39" s="157"/>
      <c r="D39" s="157"/>
      <c r="E39" s="157"/>
      <c r="F39" s="157"/>
      <c r="G39" s="157"/>
      <c r="H39" s="157"/>
      <c r="I39" s="157"/>
      <c r="J39" s="157"/>
      <c r="K39" s="157"/>
      <c r="L39" s="157"/>
      <c r="M39" s="240" t="s">
        <v>179</v>
      </c>
      <c r="N39" s="241"/>
      <c r="O39" s="241"/>
      <c r="P39" s="241"/>
      <c r="Q39" s="241"/>
      <c r="R39" s="241"/>
      <c r="S39" s="241"/>
      <c r="T39" s="241"/>
      <c r="U39" s="241"/>
      <c r="V39" s="241"/>
      <c r="W39" s="241"/>
      <c r="X39" s="241"/>
      <c r="Y39" s="241"/>
      <c r="Z39" s="241"/>
      <c r="AA39" s="241"/>
      <c r="AB39" s="241"/>
      <c r="AC39" s="241"/>
      <c r="AD39" s="241"/>
      <c r="AE39" s="242"/>
    </row>
    <row r="40" spans="2:44" ht="12" customHeight="1" x14ac:dyDescent="0.15">
      <c r="B40" s="17"/>
      <c r="I40" s="17"/>
    </row>
    <row r="41" spans="2:44" ht="18" customHeight="1" x14ac:dyDescent="0.15">
      <c r="B41" s="176" t="s">
        <v>51</v>
      </c>
      <c r="C41" s="177"/>
      <c r="D41" s="177"/>
      <c r="E41" s="177"/>
      <c r="F41" s="178"/>
    </row>
    <row r="42" spans="2:44" ht="18" customHeight="1" x14ac:dyDescent="0.15">
      <c r="B42" s="99" t="s">
        <v>119</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row>
    <row r="43" spans="2:44" ht="18" customHeight="1" x14ac:dyDescent="0.15">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row>
    <row r="44" spans="2:44" ht="18" customHeight="1" x14ac:dyDescent="0.15">
      <c r="B44" s="89" t="s">
        <v>7</v>
      </c>
      <c r="C44" s="89"/>
      <c r="D44" s="89"/>
      <c r="E44" s="89"/>
      <c r="F44" s="179" t="s">
        <v>174</v>
      </c>
      <c r="G44" s="180"/>
      <c r="H44" s="180"/>
      <c r="I44" s="180"/>
      <c r="J44" s="180"/>
      <c r="K44" s="180"/>
      <c r="L44" s="180"/>
      <c r="M44" s="180"/>
      <c r="N44" s="180"/>
      <c r="O44" s="180"/>
      <c r="P44" s="110" t="s">
        <v>38</v>
      </c>
      <c r="Q44" s="111"/>
      <c r="R44" s="88" t="s">
        <v>36</v>
      </c>
      <c r="S44" s="88"/>
      <c r="T44" s="88"/>
      <c r="U44" s="88"/>
      <c r="V44" s="185" t="s">
        <v>175</v>
      </c>
      <c r="W44" s="185"/>
      <c r="X44" s="185"/>
      <c r="Y44" s="185"/>
      <c r="Z44" s="185"/>
      <c r="AA44" s="185"/>
      <c r="AB44" s="185"/>
      <c r="AC44" s="185"/>
      <c r="AD44" s="185"/>
      <c r="AE44" s="185"/>
    </row>
    <row r="45" spans="2:44" ht="18" customHeight="1" x14ac:dyDescent="0.15">
      <c r="B45" s="89"/>
      <c r="C45" s="89"/>
      <c r="D45" s="89"/>
      <c r="E45" s="89"/>
      <c r="F45" s="181"/>
      <c r="G45" s="182"/>
      <c r="H45" s="182"/>
      <c r="I45" s="182"/>
      <c r="J45" s="182"/>
      <c r="K45" s="182"/>
      <c r="L45" s="182"/>
      <c r="M45" s="182"/>
      <c r="N45" s="182"/>
      <c r="O45" s="182"/>
      <c r="P45" s="183"/>
      <c r="Q45" s="184"/>
      <c r="R45" s="88"/>
      <c r="S45" s="88"/>
      <c r="T45" s="88"/>
      <c r="U45" s="88"/>
      <c r="V45" s="185"/>
      <c r="W45" s="185"/>
      <c r="X45" s="185"/>
      <c r="Y45" s="185"/>
      <c r="Z45" s="185"/>
      <c r="AA45" s="185"/>
      <c r="AB45" s="185"/>
      <c r="AC45" s="185"/>
      <c r="AD45" s="185"/>
      <c r="AE45" s="185"/>
    </row>
    <row r="46" spans="2:44" ht="18" customHeight="1" x14ac:dyDescent="0.15">
      <c r="B46" s="88" t="s">
        <v>31</v>
      </c>
      <c r="C46" s="88"/>
      <c r="D46" s="88"/>
      <c r="E46" s="88"/>
      <c r="F46" s="175" t="s">
        <v>176</v>
      </c>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row>
    <row r="47" spans="2:44" ht="18" customHeight="1" x14ac:dyDescent="0.15">
      <c r="B47" s="88"/>
      <c r="C47" s="88"/>
      <c r="D47" s="88"/>
      <c r="E47" s="88"/>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row>
    <row r="48" spans="2:4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mergeCells count="75">
    <mergeCell ref="B39:L39"/>
    <mergeCell ref="M39:AE39"/>
    <mergeCell ref="AC6:AD6"/>
    <mergeCell ref="B2:F2"/>
    <mergeCell ref="J3:V4"/>
    <mergeCell ref="U6:V6"/>
    <mergeCell ref="W6:X6"/>
    <mergeCell ref="Z6:AA6"/>
    <mergeCell ref="B7:H7"/>
    <mergeCell ref="B9:AD10"/>
    <mergeCell ref="B12:G18"/>
    <mergeCell ref="J12:Q13"/>
    <mergeCell ref="R12:AE13"/>
    <mergeCell ref="J14:Q14"/>
    <mergeCell ref="R14:AC14"/>
    <mergeCell ref="AD14:AE14"/>
    <mergeCell ref="J15:Q16"/>
    <mergeCell ref="R15:AC16"/>
    <mergeCell ref="AD20:AE21"/>
    <mergeCell ref="AD15:AE16"/>
    <mergeCell ref="J17:Q19"/>
    <mergeCell ref="R17:X17"/>
    <mergeCell ref="Y17:AE17"/>
    <mergeCell ref="R18:X19"/>
    <mergeCell ref="Y18:AE19"/>
    <mergeCell ref="B20:E21"/>
    <mergeCell ref="F20:M21"/>
    <mergeCell ref="N20:Q21"/>
    <mergeCell ref="R20:AA21"/>
    <mergeCell ref="AB20:AC21"/>
    <mergeCell ref="B22:E23"/>
    <mergeCell ref="F22:AE23"/>
    <mergeCell ref="B24:E25"/>
    <mergeCell ref="F24:M25"/>
    <mergeCell ref="N24:Q25"/>
    <mergeCell ref="R24:AE25"/>
    <mergeCell ref="Y27:AE28"/>
    <mergeCell ref="D29:H30"/>
    <mergeCell ref="I29:L30"/>
    <mergeCell ref="M29:T30"/>
    <mergeCell ref="U29:X30"/>
    <mergeCell ref="Y29:AE30"/>
    <mergeCell ref="D27:H28"/>
    <mergeCell ref="I27:L28"/>
    <mergeCell ref="M27:T28"/>
    <mergeCell ref="U27:X28"/>
    <mergeCell ref="D31:H32"/>
    <mergeCell ref="I31:L32"/>
    <mergeCell ref="M31:T32"/>
    <mergeCell ref="U31:X32"/>
    <mergeCell ref="Y31:AE32"/>
    <mergeCell ref="AF33:AL33"/>
    <mergeCell ref="AM33:AR33"/>
    <mergeCell ref="B34:H35"/>
    <mergeCell ref="I34:AE35"/>
    <mergeCell ref="AF34:AI34"/>
    <mergeCell ref="AJ34:AO34"/>
    <mergeCell ref="AF35:AI35"/>
    <mergeCell ref="AJ35:AO35"/>
    <mergeCell ref="B27:C32"/>
    <mergeCell ref="B46:E47"/>
    <mergeCell ref="F46:AE47"/>
    <mergeCell ref="B41:F41"/>
    <mergeCell ref="B42:AD43"/>
    <mergeCell ref="B44:E45"/>
    <mergeCell ref="F44:O45"/>
    <mergeCell ref="P44:Q45"/>
    <mergeCell ref="R44:U45"/>
    <mergeCell ref="V44:AE45"/>
    <mergeCell ref="AC36:AE37"/>
    <mergeCell ref="B36:H37"/>
    <mergeCell ref="I36:P37"/>
    <mergeCell ref="Q36:R37"/>
    <mergeCell ref="S36:Z37"/>
    <mergeCell ref="AA36:AB37"/>
  </mergeCells>
  <phoneticPr fontId="1"/>
  <conditionalFormatting sqref="R12:AE13">
    <cfRule type="notContainsBlanks" dxfId="7" priority="7">
      <formula>LEN(TRIM(R12))&gt;0</formula>
    </cfRule>
    <cfRule type="expression" dxfId="6" priority="8">
      <formula>A1&lt;&gt;""</formula>
    </cfRule>
    <cfRule type="cellIs" priority="9" operator="greaterThan">
      <formula>A1&lt;&gt;""</formula>
    </cfRule>
  </conditionalFormatting>
  <conditionalFormatting sqref="R14:AC16">
    <cfRule type="notContainsBlanks" dxfId="5" priority="6">
      <formula>LEN(TRIM(R14))&gt;0</formula>
    </cfRule>
  </conditionalFormatting>
  <conditionalFormatting sqref="R18:AE19 F20:M21 R20:AC21 F22:AE23 F24:M25 R24:AE25 I34:AE35 I36:P37 S36:Z37 M27:T28 Y27:AE32">
    <cfRule type="notContainsBlanks" dxfId="4" priority="5">
      <formula>LEN(TRIM(F18))&gt;0</formula>
    </cfRule>
  </conditionalFormatting>
  <conditionalFormatting sqref="W6:X6 Z6:AA6 AC6:AD6">
    <cfRule type="notContainsBlanks" dxfId="3" priority="4">
      <formula>LEN(TRIM(W6))&gt;0</formula>
    </cfRule>
  </conditionalFormatting>
  <conditionalFormatting sqref="R20:AA21">
    <cfRule type="notContainsBlanks" dxfId="2" priority="3">
      <formula>LEN(TRIM(R20))&gt;0</formula>
    </cfRule>
  </conditionalFormatting>
  <conditionalFormatting sqref="AB20:AC21">
    <cfRule type="notContainsBlanks" dxfId="1" priority="2">
      <formula>LEN(TRIM(AB20))&gt;0</formula>
    </cfRule>
  </conditionalFormatting>
  <conditionalFormatting sqref="I34:AE35">
    <cfRule type="notContainsBlanks" dxfId="0" priority="1">
      <formula>LEN(TRIM(I34))&gt;0</formula>
    </cfRule>
  </conditionalFormatting>
  <dataValidations count="4">
    <dataValidation type="list" allowBlank="1" showInputMessage="1" showErrorMessage="1" sqref="AB20:AC21">
      <formula1>学年</formula1>
    </dataValidation>
    <dataValidation type="list" allowBlank="1" showInputMessage="1" showErrorMessage="1" sqref="R20:AA21">
      <formula1>INDIRECT(F20)</formula1>
    </dataValidation>
    <dataValidation type="list" allowBlank="1" showInputMessage="1" showErrorMessage="1" sqref="F20:M21">
      <formula1>学部研究科</formula1>
    </dataValidation>
    <dataValidation type="list" allowBlank="1" showInputMessage="1" showErrorMessage="1" sqref="M39:AE39">
      <formula1>奨学金</formula1>
    </dataValidation>
  </dataValidations>
  <pageMargins left="0.70866141732283472" right="0.70866141732283472" top="0.55118110236220474" bottom="0.55118110236220474" header="0.31496062992125984" footer="0.31496062992125984"/>
  <pageSetup paperSize="9" scale="9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日程調整!$A$15:$A$18</xm:f>
          </x14:formula1>
          <xm:sqref>I34:AE35</xm:sqref>
        </x14:dataValidation>
        <x14:dataValidation type="list" allowBlank="1" showInputMessage="1" showErrorMessage="1">
          <x14:formula1>
            <xm:f>'2018協定校'!$C$3:$C$30</xm:f>
          </x14:formula1>
          <xm:sqref>M27:T32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1"/>
  <sheetViews>
    <sheetView showZeros="0" zoomScale="115" zoomScaleNormal="115" workbookViewId="0">
      <pane xSplit="1" ySplit="4" topLeftCell="B5" activePane="bottomRight" state="frozen"/>
      <selection pane="topRight" activeCell="B1" sqref="B1"/>
      <selection pane="bottomLeft" activeCell="A5" sqref="A5"/>
      <selection pane="bottomRight" activeCell="K23" sqref="K23"/>
    </sheetView>
  </sheetViews>
  <sheetFormatPr defaultRowHeight="12" x14ac:dyDescent="0.15"/>
  <cols>
    <col min="1" max="2" width="9" style="4"/>
    <col min="3" max="8" width="6.5" style="4" customWidth="1"/>
    <col min="9" max="16384" width="9" style="4"/>
  </cols>
  <sheetData>
    <row r="2" spans="1:32" x14ac:dyDescent="0.15">
      <c r="C2" s="246" t="str">
        <f>日程調整!B7</f>
        <v/>
      </c>
      <c r="D2" s="247"/>
      <c r="E2" s="247"/>
      <c r="F2" s="247"/>
      <c r="G2" s="247"/>
      <c r="H2" s="247"/>
      <c r="I2" s="246" t="str">
        <f>日程調整!C7</f>
        <v/>
      </c>
      <c r="J2" s="247"/>
      <c r="K2" s="247"/>
      <c r="L2" s="247"/>
      <c r="M2" s="247"/>
      <c r="N2" s="247"/>
      <c r="O2" s="246" t="str">
        <f>日程調整!D7</f>
        <v/>
      </c>
      <c r="P2" s="247"/>
      <c r="Q2" s="247"/>
      <c r="R2" s="247"/>
      <c r="S2" s="247"/>
      <c r="T2" s="247"/>
      <c r="U2" s="246" t="str">
        <f>日程調整!E7</f>
        <v/>
      </c>
      <c r="V2" s="247"/>
      <c r="W2" s="247"/>
      <c r="X2" s="247"/>
      <c r="Y2" s="247"/>
      <c r="Z2" s="247"/>
      <c r="AA2" s="246" t="str">
        <f>日程調整!F7</f>
        <v/>
      </c>
      <c r="AB2" s="247"/>
      <c r="AC2" s="247"/>
      <c r="AD2" s="247"/>
      <c r="AE2" s="247"/>
      <c r="AF2" s="247"/>
    </row>
    <row r="3" spans="1:32" x14ac:dyDescent="0.15">
      <c r="C3" s="33" t="s">
        <v>0</v>
      </c>
      <c r="D3" s="33" t="s">
        <v>1</v>
      </c>
      <c r="E3" s="33" t="s">
        <v>5</v>
      </c>
      <c r="F3" s="33" t="s">
        <v>2</v>
      </c>
      <c r="G3" s="33" t="s">
        <v>3</v>
      </c>
      <c r="H3" s="33" t="s">
        <v>4</v>
      </c>
      <c r="I3" s="33" t="s">
        <v>0</v>
      </c>
      <c r="J3" s="33" t="s">
        <v>1</v>
      </c>
      <c r="K3" s="33" t="s">
        <v>5</v>
      </c>
      <c r="L3" s="33" t="s">
        <v>2</v>
      </c>
      <c r="M3" s="33" t="s">
        <v>3</v>
      </c>
      <c r="N3" s="33" t="s">
        <v>4</v>
      </c>
      <c r="O3" s="33" t="s">
        <v>0</v>
      </c>
      <c r="P3" s="33" t="s">
        <v>1</v>
      </c>
      <c r="Q3" s="33" t="s">
        <v>5</v>
      </c>
      <c r="R3" s="33" t="s">
        <v>2</v>
      </c>
      <c r="S3" s="33" t="s">
        <v>3</v>
      </c>
      <c r="T3" s="33" t="s">
        <v>4</v>
      </c>
      <c r="U3" s="33" t="s">
        <v>0</v>
      </c>
      <c r="V3" s="33" t="s">
        <v>1</v>
      </c>
      <c r="W3" s="33" t="s">
        <v>5</v>
      </c>
      <c r="X3" s="33" t="s">
        <v>2</v>
      </c>
      <c r="Y3" s="33" t="s">
        <v>3</v>
      </c>
      <c r="Z3" s="33" t="s">
        <v>4</v>
      </c>
      <c r="AA3" s="33" t="s">
        <v>0</v>
      </c>
      <c r="AB3" s="33" t="s">
        <v>1</v>
      </c>
      <c r="AC3" s="33" t="s">
        <v>5</v>
      </c>
      <c r="AD3" s="33" t="s">
        <v>2</v>
      </c>
      <c r="AE3" s="33" t="s">
        <v>3</v>
      </c>
      <c r="AF3" s="33" t="s">
        <v>4</v>
      </c>
    </row>
    <row r="4" spans="1:32" s="8" customFormat="1" x14ac:dyDescent="0.15">
      <c r="A4" s="30" t="s">
        <v>16</v>
      </c>
      <c r="B4" s="31" t="s">
        <v>23</v>
      </c>
      <c r="C4" s="32" t="s">
        <v>10</v>
      </c>
      <c r="D4" s="32" t="s">
        <v>11</v>
      </c>
      <c r="E4" s="32" t="s">
        <v>12</v>
      </c>
      <c r="F4" s="32" t="s">
        <v>13</v>
      </c>
      <c r="G4" s="32" t="s">
        <v>14</v>
      </c>
      <c r="H4" s="32" t="s">
        <v>15</v>
      </c>
      <c r="I4" s="32" t="s">
        <v>10</v>
      </c>
      <c r="J4" s="32" t="s">
        <v>11</v>
      </c>
      <c r="K4" s="32" t="s">
        <v>12</v>
      </c>
      <c r="L4" s="32" t="s">
        <v>13</v>
      </c>
      <c r="M4" s="32" t="s">
        <v>14</v>
      </c>
      <c r="N4" s="32" t="s">
        <v>15</v>
      </c>
      <c r="O4" s="32" t="s">
        <v>10</v>
      </c>
      <c r="P4" s="32" t="s">
        <v>11</v>
      </c>
      <c r="Q4" s="32" t="s">
        <v>12</v>
      </c>
      <c r="R4" s="32" t="s">
        <v>13</v>
      </c>
      <c r="S4" s="32" t="s">
        <v>14</v>
      </c>
      <c r="T4" s="32" t="s">
        <v>15</v>
      </c>
      <c r="U4" s="32" t="s">
        <v>10</v>
      </c>
      <c r="V4" s="32" t="s">
        <v>11</v>
      </c>
      <c r="W4" s="32" t="s">
        <v>12</v>
      </c>
      <c r="X4" s="32" t="s">
        <v>13</v>
      </c>
      <c r="Y4" s="32" t="s">
        <v>14</v>
      </c>
      <c r="Z4" s="32" t="s">
        <v>15</v>
      </c>
      <c r="AA4" s="32" t="s">
        <v>10</v>
      </c>
      <c r="AB4" s="32" t="s">
        <v>11</v>
      </c>
      <c r="AC4" s="32" t="s">
        <v>12</v>
      </c>
      <c r="AD4" s="32" t="s">
        <v>13</v>
      </c>
      <c r="AE4" s="32" t="s">
        <v>14</v>
      </c>
      <c r="AF4" s="32" t="s">
        <v>15</v>
      </c>
    </row>
    <row r="5" spans="1:32" s="7" customFormat="1" ht="15.75" customHeight="1" x14ac:dyDescent="0.15">
      <c r="A5" s="6">
        <f>日程調整!B5</f>
        <v>0</v>
      </c>
      <c r="B5" s="6">
        <f>日程調整!B6</f>
        <v>0</v>
      </c>
      <c r="C5" s="6">
        <f>日程調整!B8</f>
        <v>0</v>
      </c>
      <c r="D5" s="6">
        <f>日程調整!B9</f>
        <v>0</v>
      </c>
      <c r="E5" s="6">
        <f>日程調整!B10</f>
        <v>0</v>
      </c>
      <c r="F5" s="6">
        <f>日程調整!B11</f>
        <v>0</v>
      </c>
      <c r="G5" s="6">
        <f>日程調整!B12</f>
        <v>0</v>
      </c>
      <c r="H5" s="6">
        <f>日程調整!B13</f>
        <v>0</v>
      </c>
      <c r="I5" s="6">
        <f>日程調整!C8</f>
        <v>0</v>
      </c>
      <c r="J5" s="6">
        <f>日程調整!C9</f>
        <v>0</v>
      </c>
      <c r="K5" s="6">
        <f>日程調整!C10</f>
        <v>0</v>
      </c>
      <c r="L5" s="6">
        <f>日程調整!C11</f>
        <v>0</v>
      </c>
      <c r="M5" s="6">
        <f>日程調整!C12</f>
        <v>0</v>
      </c>
      <c r="N5" s="6">
        <f>日程調整!C13</f>
        <v>0</v>
      </c>
      <c r="O5" s="6">
        <f>日程調整!D8</f>
        <v>0</v>
      </c>
      <c r="P5" s="6">
        <f>日程調整!D9</f>
        <v>0</v>
      </c>
      <c r="Q5" s="6">
        <f>日程調整!D10</f>
        <v>0</v>
      </c>
      <c r="R5" s="6">
        <f>日程調整!D11</f>
        <v>0</v>
      </c>
      <c r="S5" s="6">
        <f>日程調整!D12</f>
        <v>0</v>
      </c>
      <c r="T5" s="6">
        <f>日程調整!D13</f>
        <v>0</v>
      </c>
      <c r="U5" s="6">
        <f>日程調整!E8</f>
        <v>0</v>
      </c>
      <c r="V5" s="6">
        <f>日程調整!E9</f>
        <v>0</v>
      </c>
      <c r="W5" s="6">
        <f>日程調整!E10</f>
        <v>0</v>
      </c>
      <c r="X5" s="6">
        <f>日程調整!E11</f>
        <v>0</v>
      </c>
      <c r="Y5" s="6">
        <f>日程調整!E12</f>
        <v>0</v>
      </c>
      <c r="Z5" s="6">
        <f>日程調整!E13</f>
        <v>0</v>
      </c>
      <c r="AA5" s="6">
        <f>日程調整!F8</f>
        <v>0</v>
      </c>
      <c r="AB5" s="6">
        <f>日程調整!F9</f>
        <v>0</v>
      </c>
      <c r="AC5" s="6">
        <f>日程調整!F10</f>
        <v>0</v>
      </c>
      <c r="AD5" s="6">
        <f>日程調整!F11</f>
        <v>0</v>
      </c>
      <c r="AE5" s="6">
        <f>日程調整!F12</f>
        <v>0</v>
      </c>
      <c r="AF5" s="6">
        <f>日程調整!F13</f>
        <v>0</v>
      </c>
    </row>
    <row r="6" spans="1:32" s="28" customFormat="1" ht="12" customHeight="1" x14ac:dyDescent="0.15">
      <c r="A6" s="29" t="s">
        <v>182</v>
      </c>
      <c r="B6" s="29" t="s">
        <v>183</v>
      </c>
      <c r="C6" s="29" t="s">
        <v>184</v>
      </c>
      <c r="D6" s="29" t="s">
        <v>185</v>
      </c>
      <c r="E6" s="29" t="s">
        <v>186</v>
      </c>
      <c r="F6" s="29" t="s">
        <v>187</v>
      </c>
      <c r="G6" s="29" t="s">
        <v>188</v>
      </c>
      <c r="H6" s="29" t="s">
        <v>189</v>
      </c>
      <c r="I6" s="29" t="s">
        <v>190</v>
      </c>
      <c r="J6" s="29" t="s">
        <v>191</v>
      </c>
      <c r="K6" s="29" t="s">
        <v>192</v>
      </c>
      <c r="L6" s="29" t="s">
        <v>194</v>
      </c>
      <c r="M6" s="29" t="s">
        <v>193</v>
      </c>
      <c r="N6" s="29" t="s">
        <v>195</v>
      </c>
      <c r="O6" s="29" t="s">
        <v>196</v>
      </c>
      <c r="P6" s="29" t="s">
        <v>197</v>
      </c>
      <c r="Q6" s="29" t="s">
        <v>198</v>
      </c>
      <c r="R6" s="29" t="s">
        <v>199</v>
      </c>
      <c r="S6" s="29" t="s">
        <v>200</v>
      </c>
    </row>
    <row r="7" spans="1:32" ht="20.25" customHeight="1" x14ac:dyDescent="0.15">
      <c r="A7" s="5">
        <f>海外派遣願!R15</f>
        <v>0</v>
      </c>
      <c r="B7" s="5">
        <f>海外派遣願!R12</f>
        <v>0</v>
      </c>
      <c r="C7" s="5">
        <f>海外派遣願!R14</f>
        <v>0</v>
      </c>
      <c r="D7" s="5">
        <f>海外派遣願!R18</f>
        <v>0</v>
      </c>
      <c r="E7" s="5">
        <f>海外派遣願!Y18</f>
        <v>0</v>
      </c>
      <c r="F7" s="5">
        <f>海外派遣願!F20</f>
        <v>0</v>
      </c>
      <c r="G7" s="5">
        <f>海外派遣願!R20</f>
        <v>0</v>
      </c>
      <c r="H7" s="5">
        <f>海外派遣願!AB20</f>
        <v>0</v>
      </c>
      <c r="I7" s="5">
        <f>海外派遣願!F22</f>
        <v>0</v>
      </c>
      <c r="J7" s="5">
        <f>海外派遣願!F24</f>
        <v>0</v>
      </c>
      <c r="K7" s="5">
        <f>海外派遣願!R24</f>
        <v>0</v>
      </c>
      <c r="L7" s="5">
        <f>海外派遣願!M27</f>
        <v>0</v>
      </c>
      <c r="M7" s="5">
        <f>海外派遣願!M29</f>
        <v>0</v>
      </c>
      <c r="N7" s="5">
        <f>海外派遣願!M31</f>
        <v>0</v>
      </c>
      <c r="O7" s="5">
        <f>海外派遣願!I34</f>
        <v>0</v>
      </c>
      <c r="P7" s="34">
        <f>海外派遣願!I36</f>
        <v>0</v>
      </c>
      <c r="Q7" s="34">
        <f>海外派遣願!S36</f>
        <v>0</v>
      </c>
      <c r="R7" s="5">
        <f>海外派遣願!AA36</f>
        <v>0</v>
      </c>
      <c r="S7" s="5">
        <f>海外派遣願!M39</f>
        <v>0</v>
      </c>
    </row>
    <row r="9" spans="1:32" x14ac:dyDescent="0.15">
      <c r="B9" s="21" t="s">
        <v>125</v>
      </c>
      <c r="C9" s="21" t="s">
        <v>124</v>
      </c>
      <c r="D9" s="21" t="s">
        <v>126</v>
      </c>
      <c r="E9" s="21" t="s">
        <v>231</v>
      </c>
      <c r="F9" s="21" t="s">
        <v>127</v>
      </c>
      <c r="G9" s="21" t="s">
        <v>128</v>
      </c>
      <c r="H9" s="21" t="s">
        <v>159</v>
      </c>
      <c r="I9" s="21" t="s">
        <v>158</v>
      </c>
      <c r="J9" s="21" t="s">
        <v>129</v>
      </c>
      <c r="K9" s="21" t="s">
        <v>237</v>
      </c>
      <c r="L9" s="21" t="s">
        <v>130</v>
      </c>
      <c r="M9" s="21" t="s">
        <v>131</v>
      </c>
    </row>
    <row r="10" spans="1:32" x14ac:dyDescent="0.15">
      <c r="B10" s="5" t="s">
        <v>148</v>
      </c>
      <c r="C10" s="5" t="s">
        <v>132</v>
      </c>
      <c r="D10" s="5" t="s">
        <v>133</v>
      </c>
      <c r="E10" s="5" t="s">
        <v>232</v>
      </c>
      <c r="F10" s="5" t="s">
        <v>134</v>
      </c>
      <c r="G10" s="5" t="s">
        <v>135</v>
      </c>
      <c r="H10" s="5" t="s">
        <v>161</v>
      </c>
      <c r="I10" s="5" t="s">
        <v>160</v>
      </c>
      <c r="J10" s="5" t="s">
        <v>136</v>
      </c>
      <c r="K10" s="5" t="s">
        <v>137</v>
      </c>
      <c r="L10" s="5" t="s">
        <v>138</v>
      </c>
      <c r="M10" s="5" t="s">
        <v>131</v>
      </c>
    </row>
    <row r="11" spans="1:32" x14ac:dyDescent="0.15">
      <c r="B11" s="5" t="s">
        <v>151</v>
      </c>
      <c r="C11" s="5" t="s">
        <v>139</v>
      </c>
      <c r="D11" s="5" t="s">
        <v>140</v>
      </c>
      <c r="E11" s="5" t="s">
        <v>233</v>
      </c>
      <c r="F11" s="5" t="s">
        <v>141</v>
      </c>
      <c r="G11" s="5" t="s">
        <v>142</v>
      </c>
      <c r="H11" s="5" t="s">
        <v>162</v>
      </c>
      <c r="I11" s="5"/>
      <c r="J11" s="5"/>
      <c r="K11" s="5" t="s">
        <v>143</v>
      </c>
      <c r="L11" s="5" t="s">
        <v>144</v>
      </c>
      <c r="M11" s="5"/>
    </row>
    <row r="12" spans="1:32" x14ac:dyDescent="0.15">
      <c r="B12" s="5" t="s">
        <v>153</v>
      </c>
      <c r="C12" s="5" t="s">
        <v>145</v>
      </c>
      <c r="D12" s="5"/>
      <c r="E12" s="5" t="s">
        <v>234</v>
      </c>
      <c r="F12" s="5"/>
      <c r="G12" s="5"/>
      <c r="H12" s="5" t="s">
        <v>163</v>
      </c>
      <c r="I12" s="5"/>
      <c r="J12" s="5"/>
      <c r="K12" s="5" t="s">
        <v>146</v>
      </c>
      <c r="L12" s="5" t="s">
        <v>256</v>
      </c>
      <c r="M12" s="5"/>
    </row>
    <row r="13" spans="1:32" x14ac:dyDescent="0.15">
      <c r="B13" s="5"/>
      <c r="C13" s="5"/>
      <c r="D13" s="5"/>
      <c r="E13" s="5" t="s">
        <v>235</v>
      </c>
      <c r="F13" s="5"/>
      <c r="G13" s="5"/>
      <c r="H13" s="5"/>
      <c r="I13" s="5"/>
      <c r="J13" s="5"/>
      <c r="K13" s="5" t="s">
        <v>149</v>
      </c>
      <c r="L13" s="5" t="s">
        <v>147</v>
      </c>
      <c r="M13" s="5"/>
    </row>
    <row r="14" spans="1:32" x14ac:dyDescent="0.15">
      <c r="B14" s="5"/>
      <c r="C14" s="5"/>
      <c r="D14" s="5"/>
      <c r="E14" s="5" t="s">
        <v>236</v>
      </c>
      <c r="F14" s="5"/>
      <c r="G14" s="5"/>
      <c r="H14" s="5"/>
      <c r="I14" s="5"/>
      <c r="J14" s="5"/>
      <c r="K14" s="5"/>
      <c r="L14" s="5" t="s">
        <v>150</v>
      </c>
      <c r="M14" s="5"/>
    </row>
    <row r="15" spans="1:32" x14ac:dyDescent="0.15">
      <c r="B15" s="5"/>
      <c r="C15" s="5"/>
      <c r="D15" s="5"/>
      <c r="E15" s="5"/>
      <c r="F15" s="5"/>
      <c r="G15" s="5"/>
      <c r="H15" s="5"/>
      <c r="I15" s="5"/>
      <c r="J15" s="5"/>
      <c r="K15" s="5"/>
      <c r="L15" s="5" t="s">
        <v>152</v>
      </c>
      <c r="M15" s="5"/>
    </row>
    <row r="16" spans="1:32" x14ac:dyDescent="0.15">
      <c r="B16" s="5"/>
      <c r="C16" s="5"/>
      <c r="D16" s="5"/>
      <c r="E16" s="5"/>
      <c r="F16" s="5"/>
      <c r="G16" s="5"/>
      <c r="H16" s="5"/>
      <c r="I16" s="5"/>
      <c r="J16" s="5"/>
      <c r="K16" s="5"/>
      <c r="L16" s="5" t="s">
        <v>154</v>
      </c>
      <c r="M16" s="5"/>
    </row>
    <row r="17" spans="2:13" x14ac:dyDescent="0.15">
      <c r="B17" s="5"/>
      <c r="C17" s="5"/>
      <c r="D17" s="5"/>
      <c r="E17" s="5"/>
      <c r="F17" s="5"/>
      <c r="G17" s="5"/>
      <c r="H17" s="5"/>
      <c r="I17" s="5"/>
      <c r="J17" s="5"/>
      <c r="K17" s="5"/>
      <c r="L17" s="5" t="s">
        <v>155</v>
      </c>
      <c r="M17" s="5"/>
    </row>
    <row r="18" spans="2:13" x14ac:dyDescent="0.15">
      <c r="B18" s="5"/>
      <c r="C18" s="5"/>
      <c r="D18" s="5"/>
      <c r="E18" s="5"/>
      <c r="F18" s="5"/>
      <c r="G18" s="5"/>
      <c r="H18" s="5"/>
      <c r="I18" s="5"/>
      <c r="J18" s="5"/>
      <c r="K18" s="5"/>
      <c r="L18" s="5" t="s">
        <v>156</v>
      </c>
      <c r="M18" s="5"/>
    </row>
    <row r="19" spans="2:13" x14ac:dyDescent="0.15">
      <c r="B19" s="5"/>
      <c r="C19" s="5"/>
      <c r="D19" s="5"/>
      <c r="E19" s="5"/>
      <c r="F19" s="5"/>
      <c r="G19" s="5"/>
      <c r="H19" s="5"/>
      <c r="I19" s="5"/>
      <c r="J19" s="5"/>
      <c r="K19" s="5"/>
      <c r="L19" s="5" t="s">
        <v>157</v>
      </c>
      <c r="M19" s="5"/>
    </row>
    <row r="20" spans="2:13" x14ac:dyDescent="0.15">
      <c r="D20" s="38" t="s">
        <v>250</v>
      </c>
      <c r="E20" s="38" t="s">
        <v>251</v>
      </c>
    </row>
    <row r="21" spans="2:13" x14ac:dyDescent="0.15">
      <c r="B21" s="5">
        <v>1</v>
      </c>
      <c r="C21" s="37" t="s">
        <v>177</v>
      </c>
      <c r="D21" s="39">
        <v>43466</v>
      </c>
      <c r="E21" s="39">
        <v>43616</v>
      </c>
    </row>
    <row r="22" spans="2:13" x14ac:dyDescent="0.15">
      <c r="B22" s="5">
        <v>2</v>
      </c>
      <c r="C22" s="37" t="s">
        <v>178</v>
      </c>
      <c r="D22" s="39">
        <v>43497</v>
      </c>
      <c r="E22" s="39">
        <v>43646</v>
      </c>
    </row>
    <row r="23" spans="2:13" x14ac:dyDescent="0.15">
      <c r="B23" s="5">
        <v>3</v>
      </c>
      <c r="C23" s="37" t="s">
        <v>179</v>
      </c>
      <c r="D23" s="39">
        <v>43525</v>
      </c>
      <c r="E23" s="39">
        <v>43677</v>
      </c>
    </row>
    <row r="24" spans="2:13" x14ac:dyDescent="0.15">
      <c r="B24" s="5">
        <v>4</v>
      </c>
      <c r="D24" s="39">
        <v>43647</v>
      </c>
      <c r="E24" s="39">
        <v>43830</v>
      </c>
    </row>
    <row r="25" spans="2:13" x14ac:dyDescent="0.15">
      <c r="B25" s="5">
        <v>5</v>
      </c>
      <c r="D25" s="39">
        <v>43678</v>
      </c>
      <c r="E25" s="39">
        <v>43861</v>
      </c>
    </row>
    <row r="26" spans="2:13" x14ac:dyDescent="0.15">
      <c r="B26" s="5">
        <v>6</v>
      </c>
      <c r="D26" s="39">
        <v>43709</v>
      </c>
      <c r="E26" s="39">
        <v>43889</v>
      </c>
    </row>
    <row r="27" spans="2:13" x14ac:dyDescent="0.15">
      <c r="D27" s="5"/>
      <c r="E27" s="39">
        <v>43982</v>
      </c>
    </row>
    <row r="28" spans="2:13" x14ac:dyDescent="0.15">
      <c r="D28" s="5"/>
      <c r="E28" s="39">
        <v>44012</v>
      </c>
    </row>
    <row r="29" spans="2:13" x14ac:dyDescent="0.15">
      <c r="D29" s="5"/>
      <c r="E29" s="39">
        <v>44043</v>
      </c>
    </row>
    <row r="30" spans="2:13" x14ac:dyDescent="0.15">
      <c r="E30" s="36"/>
    </row>
    <row r="31" spans="2:13" x14ac:dyDescent="0.15">
      <c r="E31" s="36"/>
    </row>
  </sheetData>
  <sheetProtection selectLockedCells="1" selectUnlockedCells="1"/>
  <mergeCells count="5">
    <mergeCell ref="C2:H2"/>
    <mergeCell ref="I2:N2"/>
    <mergeCell ref="O2:T2"/>
    <mergeCell ref="U2:Z2"/>
    <mergeCell ref="AA2:AF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D16" sqref="D16"/>
    </sheetView>
  </sheetViews>
  <sheetFormatPr defaultRowHeight="13.5" x14ac:dyDescent="0.15"/>
  <cols>
    <col min="1" max="1" width="3.625" customWidth="1"/>
    <col min="2" max="2" width="5.5" customWidth="1"/>
    <col min="3" max="3" width="18.625" customWidth="1"/>
    <col min="4" max="4" width="21.625" customWidth="1"/>
    <col min="5" max="6" width="16" customWidth="1"/>
    <col min="8" max="8" width="19.875" customWidth="1"/>
  </cols>
  <sheetData>
    <row r="1" spans="1:9" x14ac:dyDescent="0.15">
      <c r="C1" t="s">
        <v>52</v>
      </c>
      <c r="D1" t="s">
        <v>53</v>
      </c>
      <c r="E1" t="s">
        <v>165</v>
      </c>
      <c r="F1" t="s">
        <v>167</v>
      </c>
    </row>
    <row r="2" spans="1:9" x14ac:dyDescent="0.15">
      <c r="A2">
        <v>3</v>
      </c>
      <c r="B2">
        <v>1</v>
      </c>
      <c r="C2" t="s">
        <v>54</v>
      </c>
      <c r="D2" t="s">
        <v>55</v>
      </c>
      <c r="E2" t="s">
        <v>166</v>
      </c>
      <c r="F2" t="s">
        <v>166</v>
      </c>
    </row>
    <row r="3" spans="1:9" x14ac:dyDescent="0.15">
      <c r="A3">
        <v>1</v>
      </c>
      <c r="B3">
        <v>3</v>
      </c>
      <c r="C3" t="s">
        <v>58</v>
      </c>
      <c r="D3" t="s">
        <v>59</v>
      </c>
      <c r="E3" t="s">
        <v>245</v>
      </c>
      <c r="F3" t="s">
        <v>246</v>
      </c>
    </row>
    <row r="4" spans="1:9" x14ac:dyDescent="0.15">
      <c r="A4">
        <v>2</v>
      </c>
      <c r="B4">
        <v>57</v>
      </c>
      <c r="C4" t="s">
        <v>115</v>
      </c>
      <c r="D4" t="s">
        <v>59</v>
      </c>
      <c r="E4" t="s">
        <v>245</v>
      </c>
      <c r="F4" t="s">
        <v>246</v>
      </c>
    </row>
    <row r="5" spans="1:9" x14ac:dyDescent="0.15">
      <c r="A5">
        <v>8</v>
      </c>
      <c r="B5">
        <v>45</v>
      </c>
      <c r="C5" t="s">
        <v>103</v>
      </c>
      <c r="D5" t="s">
        <v>104</v>
      </c>
      <c r="E5" t="s">
        <v>247</v>
      </c>
      <c r="F5" t="s">
        <v>248</v>
      </c>
    </row>
    <row r="6" spans="1:9" s="35" customFormat="1" x14ac:dyDescent="0.15">
      <c r="A6">
        <v>6</v>
      </c>
      <c r="B6">
        <v>54</v>
      </c>
      <c r="C6" t="s">
        <v>111</v>
      </c>
      <c r="D6" t="s">
        <v>112</v>
      </c>
      <c r="E6" t="s">
        <v>245</v>
      </c>
      <c r="F6" t="s">
        <v>248</v>
      </c>
      <c r="G6"/>
      <c r="H6"/>
      <c r="I6"/>
    </row>
    <row r="7" spans="1:9" s="40" customFormat="1" x14ac:dyDescent="0.15">
      <c r="A7" s="40">
        <v>4</v>
      </c>
      <c r="B7" s="40">
        <v>22</v>
      </c>
      <c r="C7" s="40" t="s">
        <v>82</v>
      </c>
      <c r="D7" s="40" t="s">
        <v>83</v>
      </c>
      <c r="E7" s="40" t="s">
        <v>245</v>
      </c>
      <c r="F7" s="40" t="s">
        <v>248</v>
      </c>
    </row>
    <row r="8" spans="1:9" s="40" customFormat="1" x14ac:dyDescent="0.15">
      <c r="A8" s="40">
        <v>7</v>
      </c>
      <c r="B8" s="40">
        <v>7</v>
      </c>
      <c r="C8" s="40" t="s">
        <v>63</v>
      </c>
      <c r="D8" s="40" t="s">
        <v>64</v>
      </c>
      <c r="E8" s="40" t="s">
        <v>247</v>
      </c>
      <c r="F8" s="40" t="s">
        <v>248</v>
      </c>
    </row>
    <row r="9" spans="1:9" s="40" customFormat="1" x14ac:dyDescent="0.15">
      <c r="A9" s="40" t="s">
        <v>211</v>
      </c>
      <c r="B9" s="40">
        <v>206</v>
      </c>
      <c r="C9" s="40" t="s">
        <v>214</v>
      </c>
      <c r="D9" s="40" t="s">
        <v>226</v>
      </c>
      <c r="E9" s="40" t="s">
        <v>249</v>
      </c>
      <c r="F9" s="40" t="s">
        <v>246</v>
      </c>
      <c r="H9" s="40" t="s">
        <v>203</v>
      </c>
      <c r="I9" s="40" t="s">
        <v>205</v>
      </c>
    </row>
    <row r="10" spans="1:9" s="40" customFormat="1" x14ac:dyDescent="0.15">
      <c r="A10" s="40" t="s">
        <v>212</v>
      </c>
      <c r="B10" s="40">
        <v>208</v>
      </c>
      <c r="C10" s="40" t="s">
        <v>261</v>
      </c>
      <c r="D10" s="41" t="s">
        <v>227</v>
      </c>
      <c r="E10" s="40" t="s">
        <v>249</v>
      </c>
      <c r="F10" s="40" t="s">
        <v>246</v>
      </c>
      <c r="H10" s="40" t="s">
        <v>203</v>
      </c>
      <c r="I10" s="40" t="s">
        <v>205</v>
      </c>
    </row>
    <row r="11" spans="1:9" s="40" customFormat="1" x14ac:dyDescent="0.15">
      <c r="A11" s="40">
        <v>5</v>
      </c>
      <c r="B11" s="40">
        <v>59</v>
      </c>
      <c r="C11" s="40" t="s">
        <v>243</v>
      </c>
      <c r="D11" s="40" t="s">
        <v>118</v>
      </c>
      <c r="E11" s="40" t="s">
        <v>245</v>
      </c>
      <c r="F11" s="40" t="s">
        <v>248</v>
      </c>
    </row>
    <row r="12" spans="1:9" s="40" customFormat="1" x14ac:dyDescent="0.15">
      <c r="A12" s="40" t="s">
        <v>210</v>
      </c>
      <c r="B12" s="40">
        <v>205</v>
      </c>
      <c r="C12" s="40" t="s">
        <v>225</v>
      </c>
      <c r="D12" s="41" t="s">
        <v>215</v>
      </c>
      <c r="E12" s="40" t="s">
        <v>249</v>
      </c>
      <c r="F12" s="40" t="s">
        <v>248</v>
      </c>
      <c r="H12" s="40" t="s">
        <v>203</v>
      </c>
      <c r="I12" s="40" t="s">
        <v>205</v>
      </c>
    </row>
    <row r="13" spans="1:9" s="40" customFormat="1" x14ac:dyDescent="0.15">
      <c r="A13" s="40">
        <v>46</v>
      </c>
      <c r="B13" s="40">
        <v>15</v>
      </c>
      <c r="C13" s="40" t="s">
        <v>74</v>
      </c>
      <c r="D13" s="40" t="s">
        <v>66</v>
      </c>
      <c r="E13" s="40" t="s">
        <v>247</v>
      </c>
      <c r="F13" s="40" t="s">
        <v>248</v>
      </c>
    </row>
    <row r="14" spans="1:9" s="40" customFormat="1" x14ac:dyDescent="0.15">
      <c r="A14" s="40">
        <v>47</v>
      </c>
      <c r="B14" s="40">
        <v>32</v>
      </c>
      <c r="C14" s="40" t="s">
        <v>94</v>
      </c>
      <c r="D14" s="40" t="s">
        <v>66</v>
      </c>
      <c r="E14" s="40" t="s">
        <v>247</v>
      </c>
      <c r="F14" s="40" t="s">
        <v>248</v>
      </c>
    </row>
    <row r="15" spans="1:9" s="40" customFormat="1" x14ac:dyDescent="0.15">
      <c r="A15" s="40">
        <v>48</v>
      </c>
      <c r="B15" s="40">
        <v>38</v>
      </c>
      <c r="C15" s="40" t="s">
        <v>100</v>
      </c>
      <c r="D15" s="40" t="s">
        <v>66</v>
      </c>
      <c r="E15" s="40" t="s">
        <v>247</v>
      </c>
      <c r="F15" s="40" t="s">
        <v>248</v>
      </c>
    </row>
    <row r="16" spans="1:9" s="40" customFormat="1" x14ac:dyDescent="0.15">
      <c r="A16" s="40">
        <v>49</v>
      </c>
      <c r="B16" s="40">
        <v>43</v>
      </c>
      <c r="C16" s="40" t="s">
        <v>102</v>
      </c>
      <c r="D16" s="40" t="s">
        <v>66</v>
      </c>
      <c r="E16" s="40" t="s">
        <v>247</v>
      </c>
      <c r="F16" s="40" t="s">
        <v>248</v>
      </c>
    </row>
    <row r="17" spans="1:9" s="40" customFormat="1" x14ac:dyDescent="0.15">
      <c r="A17" s="40">
        <v>50</v>
      </c>
      <c r="B17" s="40">
        <v>46</v>
      </c>
      <c r="C17" s="40" t="s">
        <v>105</v>
      </c>
      <c r="D17" s="40" t="s">
        <v>66</v>
      </c>
      <c r="E17" s="40" t="s">
        <v>247</v>
      </c>
      <c r="F17" s="40" t="s">
        <v>248</v>
      </c>
    </row>
    <row r="18" spans="1:9" s="40" customFormat="1" x14ac:dyDescent="0.15">
      <c r="A18" s="40">
        <v>51</v>
      </c>
      <c r="B18" s="40">
        <v>50</v>
      </c>
      <c r="C18" s="40" t="s">
        <v>108</v>
      </c>
      <c r="D18" s="40" t="s">
        <v>66</v>
      </c>
      <c r="E18" s="40" t="s">
        <v>247</v>
      </c>
      <c r="F18" s="40" t="s">
        <v>248</v>
      </c>
    </row>
    <row r="19" spans="1:9" s="40" customFormat="1" x14ac:dyDescent="0.15">
      <c r="A19" s="40" t="s">
        <v>206</v>
      </c>
      <c r="B19" s="40">
        <v>101</v>
      </c>
      <c r="C19" s="40" t="s">
        <v>220</v>
      </c>
      <c r="D19" s="40" t="s">
        <v>66</v>
      </c>
      <c r="E19" s="40" t="s">
        <v>247</v>
      </c>
      <c r="F19" s="40" t="s">
        <v>248</v>
      </c>
      <c r="H19" s="40" t="s">
        <v>202</v>
      </c>
      <c r="I19" s="40" t="s">
        <v>218</v>
      </c>
    </row>
    <row r="20" spans="1:9" s="40" customFormat="1" x14ac:dyDescent="0.15">
      <c r="A20" s="40">
        <v>28</v>
      </c>
      <c r="B20" s="40">
        <v>2</v>
      </c>
      <c r="C20" s="40" t="s">
        <v>56</v>
      </c>
      <c r="D20" s="40" t="s">
        <v>57</v>
      </c>
      <c r="E20" s="40" t="s">
        <v>247</v>
      </c>
      <c r="F20" s="40" t="s">
        <v>248</v>
      </c>
    </row>
    <row r="21" spans="1:9" s="40" customFormat="1" x14ac:dyDescent="0.15">
      <c r="A21" s="40">
        <v>29</v>
      </c>
      <c r="B21" s="40">
        <v>4</v>
      </c>
      <c r="C21" s="40" t="s">
        <v>60</v>
      </c>
      <c r="D21" s="40" t="s">
        <v>57</v>
      </c>
      <c r="E21" s="40" t="s">
        <v>247</v>
      </c>
      <c r="F21" s="40" t="s">
        <v>248</v>
      </c>
    </row>
    <row r="22" spans="1:9" s="40" customFormat="1" x14ac:dyDescent="0.15">
      <c r="A22" s="40">
        <v>30</v>
      </c>
      <c r="B22" s="40">
        <v>10</v>
      </c>
      <c r="C22" s="40" t="s">
        <v>67</v>
      </c>
      <c r="D22" s="40" t="s">
        <v>57</v>
      </c>
      <c r="E22" s="40" t="s">
        <v>247</v>
      </c>
      <c r="F22" s="40" t="s">
        <v>248</v>
      </c>
    </row>
    <row r="23" spans="1:9" s="40" customFormat="1" x14ac:dyDescent="0.15">
      <c r="A23" s="40">
        <v>31</v>
      </c>
      <c r="B23" s="40">
        <v>19</v>
      </c>
      <c r="C23" s="40" t="s">
        <v>79</v>
      </c>
      <c r="D23" s="40" t="s">
        <v>57</v>
      </c>
      <c r="E23" s="40" t="s">
        <v>247</v>
      </c>
      <c r="F23" s="40" t="s">
        <v>248</v>
      </c>
    </row>
    <row r="24" spans="1:9" s="40" customFormat="1" x14ac:dyDescent="0.15">
      <c r="A24" s="40">
        <v>32</v>
      </c>
      <c r="B24" s="40">
        <v>24</v>
      </c>
      <c r="C24" s="40" t="s">
        <v>85</v>
      </c>
      <c r="D24" s="40" t="s">
        <v>57</v>
      </c>
      <c r="E24" s="40" t="s">
        <v>247</v>
      </c>
      <c r="F24" s="40" t="s">
        <v>248</v>
      </c>
    </row>
    <row r="25" spans="1:9" s="40" customFormat="1" x14ac:dyDescent="0.15">
      <c r="A25" s="40">
        <v>33</v>
      </c>
      <c r="B25" s="40">
        <v>25</v>
      </c>
      <c r="C25" s="40" t="s">
        <v>86</v>
      </c>
      <c r="D25" s="40" t="s">
        <v>57</v>
      </c>
      <c r="E25" s="40" t="s">
        <v>247</v>
      </c>
      <c r="F25" s="40" t="s">
        <v>248</v>
      </c>
    </row>
    <row r="26" spans="1:9" s="40" customFormat="1" x14ac:dyDescent="0.15">
      <c r="A26" s="40">
        <v>34</v>
      </c>
      <c r="B26" s="40">
        <v>26</v>
      </c>
      <c r="C26" s="40" t="s">
        <v>87</v>
      </c>
      <c r="D26" s="40" t="s">
        <v>57</v>
      </c>
      <c r="E26" s="40" t="s">
        <v>247</v>
      </c>
      <c r="F26" s="40" t="s">
        <v>248</v>
      </c>
    </row>
    <row r="27" spans="1:9" s="40" customFormat="1" x14ac:dyDescent="0.15">
      <c r="A27" s="40">
        <v>35</v>
      </c>
      <c r="B27" s="40">
        <v>33</v>
      </c>
      <c r="C27" s="40" t="s">
        <v>95</v>
      </c>
      <c r="D27" s="40" t="s">
        <v>57</v>
      </c>
      <c r="E27" s="40" t="s">
        <v>247</v>
      </c>
      <c r="F27" s="40" t="s">
        <v>248</v>
      </c>
    </row>
    <row r="28" spans="1:9" s="40" customFormat="1" x14ac:dyDescent="0.15">
      <c r="A28" s="40">
        <v>36</v>
      </c>
      <c r="B28" s="40">
        <v>39</v>
      </c>
      <c r="C28" s="40" t="s">
        <v>101</v>
      </c>
      <c r="D28" s="40" t="s">
        <v>57</v>
      </c>
      <c r="E28" s="40" t="s">
        <v>247</v>
      </c>
      <c r="F28" s="40" t="s">
        <v>248</v>
      </c>
    </row>
    <row r="29" spans="1:9" s="40" customFormat="1" x14ac:dyDescent="0.15">
      <c r="A29" s="40">
        <v>37</v>
      </c>
      <c r="B29" s="40">
        <v>47</v>
      </c>
      <c r="C29" s="40" t="s">
        <v>106</v>
      </c>
      <c r="D29" s="40" t="s">
        <v>57</v>
      </c>
      <c r="E29" s="40" t="s">
        <v>247</v>
      </c>
      <c r="F29" s="40" t="s">
        <v>248</v>
      </c>
    </row>
    <row r="30" spans="1:9" s="40" customFormat="1" x14ac:dyDescent="0.15">
      <c r="A30" s="40">
        <v>38</v>
      </c>
      <c r="B30" s="40">
        <v>49</v>
      </c>
      <c r="C30" s="40" t="s">
        <v>107</v>
      </c>
      <c r="D30" s="40" t="s">
        <v>57</v>
      </c>
      <c r="E30" s="40" t="s">
        <v>247</v>
      </c>
      <c r="F30" s="40" t="s">
        <v>248</v>
      </c>
    </row>
    <row r="31" spans="1:9" s="40" customFormat="1" x14ac:dyDescent="0.15">
      <c r="A31" s="40">
        <v>39</v>
      </c>
      <c r="B31" s="40">
        <v>56</v>
      </c>
      <c r="C31" s="40" t="s">
        <v>114</v>
      </c>
      <c r="D31" s="40" t="s">
        <v>57</v>
      </c>
      <c r="E31" s="40" t="s">
        <v>247</v>
      </c>
      <c r="F31" s="40" t="s">
        <v>248</v>
      </c>
    </row>
    <row r="32" spans="1:9" s="40" customFormat="1" x14ac:dyDescent="0.15">
      <c r="A32" s="40" t="s">
        <v>208</v>
      </c>
      <c r="B32" s="40">
        <v>104</v>
      </c>
      <c r="C32" s="40" t="s">
        <v>222</v>
      </c>
      <c r="D32" s="40" t="s">
        <v>57</v>
      </c>
      <c r="E32" s="40" t="s">
        <v>247</v>
      </c>
      <c r="F32" s="40" t="s">
        <v>248</v>
      </c>
      <c r="H32" s="40" t="s">
        <v>202</v>
      </c>
      <c r="I32" s="40" t="s">
        <v>218</v>
      </c>
    </row>
    <row r="33" spans="1:9" s="40" customFormat="1" x14ac:dyDescent="0.15">
      <c r="A33" s="40">
        <v>40</v>
      </c>
      <c r="B33" s="40">
        <v>29</v>
      </c>
      <c r="C33" s="40" t="s">
        <v>91</v>
      </c>
      <c r="D33" s="40" t="s">
        <v>92</v>
      </c>
      <c r="E33" s="40" t="s">
        <v>247</v>
      </c>
      <c r="F33" s="40" t="s">
        <v>248</v>
      </c>
    </row>
    <row r="34" spans="1:9" s="40" customFormat="1" x14ac:dyDescent="0.15">
      <c r="A34" s="40">
        <v>41</v>
      </c>
      <c r="B34" s="40">
        <v>30</v>
      </c>
      <c r="C34" s="40" t="s">
        <v>93</v>
      </c>
      <c r="D34" s="40" t="s">
        <v>92</v>
      </c>
      <c r="E34" s="40" t="s">
        <v>247</v>
      </c>
      <c r="F34" s="40" t="s">
        <v>248</v>
      </c>
    </row>
    <row r="35" spans="1:9" s="40" customFormat="1" x14ac:dyDescent="0.15">
      <c r="A35" s="40">
        <v>42</v>
      </c>
      <c r="B35" s="40">
        <v>36</v>
      </c>
      <c r="C35" s="40" t="s">
        <v>98</v>
      </c>
      <c r="D35" s="40" t="s">
        <v>92</v>
      </c>
      <c r="E35" s="40" t="s">
        <v>247</v>
      </c>
      <c r="F35" s="40" t="s">
        <v>248</v>
      </c>
    </row>
    <row r="36" spans="1:9" s="40" customFormat="1" x14ac:dyDescent="0.15">
      <c r="A36" s="40">
        <v>44</v>
      </c>
      <c r="B36" s="40">
        <v>52</v>
      </c>
      <c r="C36" s="40" t="s">
        <v>110</v>
      </c>
      <c r="D36" s="40" t="s">
        <v>92</v>
      </c>
      <c r="E36" s="40" t="s">
        <v>247</v>
      </c>
      <c r="F36" s="40" t="s">
        <v>248</v>
      </c>
    </row>
    <row r="37" spans="1:9" s="40" customFormat="1" x14ac:dyDescent="0.15">
      <c r="A37" s="40" t="s">
        <v>207</v>
      </c>
      <c r="B37" s="40">
        <v>103</v>
      </c>
      <c r="C37" s="40" t="s">
        <v>221</v>
      </c>
      <c r="D37" s="40" t="s">
        <v>219</v>
      </c>
      <c r="E37" s="40" t="s">
        <v>247</v>
      </c>
      <c r="F37" s="40" t="s">
        <v>248</v>
      </c>
      <c r="H37" s="40" t="s">
        <v>202</v>
      </c>
      <c r="I37" s="40" t="s">
        <v>218</v>
      </c>
    </row>
    <row r="38" spans="1:9" s="40" customFormat="1" x14ac:dyDescent="0.15">
      <c r="A38" s="40" t="s">
        <v>209</v>
      </c>
      <c r="B38" s="40">
        <v>105</v>
      </c>
      <c r="C38" s="40" t="s">
        <v>223</v>
      </c>
      <c r="D38" s="40" t="s">
        <v>224</v>
      </c>
      <c r="E38" s="40" t="s">
        <v>247</v>
      </c>
      <c r="F38" s="40" t="s">
        <v>248</v>
      </c>
      <c r="H38" s="40" t="s">
        <v>202</v>
      </c>
      <c r="I38" s="40" t="s">
        <v>218</v>
      </c>
    </row>
    <row r="39" spans="1:9" s="40" customFormat="1" x14ac:dyDescent="0.15">
      <c r="A39" s="40" t="s">
        <v>213</v>
      </c>
      <c r="B39" s="40">
        <v>403</v>
      </c>
      <c r="C39" s="40" t="s">
        <v>228</v>
      </c>
      <c r="D39" s="41" t="s">
        <v>229</v>
      </c>
      <c r="E39" s="40" t="s">
        <v>247</v>
      </c>
      <c r="F39" s="40" t="s">
        <v>248</v>
      </c>
      <c r="H39" s="40" t="s">
        <v>203</v>
      </c>
      <c r="I39" s="40" t="s">
        <v>205</v>
      </c>
    </row>
    <row r="40" spans="1:9" s="40" customFormat="1" x14ac:dyDescent="0.15">
      <c r="A40" s="40">
        <v>16</v>
      </c>
      <c r="B40" s="40">
        <v>13</v>
      </c>
      <c r="C40" s="40" t="s">
        <v>71</v>
      </c>
      <c r="D40" s="40" t="s">
        <v>72</v>
      </c>
      <c r="E40" s="40" t="s">
        <v>247</v>
      </c>
      <c r="F40" s="40" t="s">
        <v>248</v>
      </c>
    </row>
    <row r="41" spans="1:9" s="40" customFormat="1" x14ac:dyDescent="0.15">
      <c r="A41" s="40">
        <v>17</v>
      </c>
      <c r="B41" s="40">
        <v>18</v>
      </c>
      <c r="C41" s="40" t="s">
        <v>78</v>
      </c>
      <c r="D41" s="40" t="s">
        <v>72</v>
      </c>
      <c r="E41" s="40" t="s">
        <v>247</v>
      </c>
      <c r="F41" s="40" t="s">
        <v>248</v>
      </c>
    </row>
    <row r="42" spans="1:9" s="40" customFormat="1" x14ac:dyDescent="0.15">
      <c r="A42" s="40">
        <v>18</v>
      </c>
      <c r="B42" s="40">
        <v>27</v>
      </c>
      <c r="C42" s="40" t="s">
        <v>88</v>
      </c>
      <c r="D42" s="40" t="s">
        <v>72</v>
      </c>
      <c r="E42" s="40" t="s">
        <v>247</v>
      </c>
      <c r="F42" s="40" t="s">
        <v>248</v>
      </c>
    </row>
    <row r="43" spans="1:9" s="40" customFormat="1" x14ac:dyDescent="0.15">
      <c r="A43" s="40">
        <v>19</v>
      </c>
      <c r="B43" s="40">
        <v>35</v>
      </c>
      <c r="C43" s="40" t="s">
        <v>97</v>
      </c>
      <c r="D43" s="40" t="s">
        <v>72</v>
      </c>
      <c r="E43" s="40" t="s">
        <v>247</v>
      </c>
      <c r="F43" s="40" t="s">
        <v>248</v>
      </c>
    </row>
    <row r="44" spans="1:9" s="40" customFormat="1" x14ac:dyDescent="0.15">
      <c r="A44" s="40">
        <v>20</v>
      </c>
      <c r="B44" s="40">
        <v>37</v>
      </c>
      <c r="C44" s="40" t="s">
        <v>99</v>
      </c>
      <c r="D44" s="40" t="s">
        <v>72</v>
      </c>
      <c r="E44" s="40" t="s">
        <v>247</v>
      </c>
      <c r="F44" s="40" t="s">
        <v>248</v>
      </c>
    </row>
    <row r="45" spans="1:9" s="40" customFormat="1" x14ac:dyDescent="0.15">
      <c r="A45" s="40">
        <v>62</v>
      </c>
      <c r="B45" s="40">
        <v>62</v>
      </c>
      <c r="C45" s="41" t="s">
        <v>255</v>
      </c>
      <c r="D45" s="40" t="s">
        <v>204</v>
      </c>
      <c r="E45" s="40" t="s">
        <v>247</v>
      </c>
      <c r="F45" s="40" t="s">
        <v>248</v>
      </c>
      <c r="H45" s="40" t="s">
        <v>203</v>
      </c>
      <c r="I45" s="40" t="s">
        <v>205</v>
      </c>
    </row>
    <row r="46" spans="1:9" s="40" customFormat="1" x14ac:dyDescent="0.15">
      <c r="A46" s="40">
        <v>10</v>
      </c>
      <c r="B46" s="40">
        <v>9</v>
      </c>
      <c r="C46" s="40" t="s">
        <v>65</v>
      </c>
      <c r="D46" s="40" t="s">
        <v>62</v>
      </c>
      <c r="E46" s="40" t="s">
        <v>249</v>
      </c>
      <c r="F46" s="40" t="s">
        <v>248</v>
      </c>
    </row>
    <row r="47" spans="1:9" s="40" customFormat="1" x14ac:dyDescent="0.15">
      <c r="A47" s="40">
        <v>11</v>
      </c>
      <c r="B47" s="40">
        <v>51</v>
      </c>
      <c r="C47" s="40" t="s">
        <v>109</v>
      </c>
      <c r="D47" s="40" t="s">
        <v>62</v>
      </c>
      <c r="E47" s="40" t="s">
        <v>249</v>
      </c>
      <c r="F47" s="40" t="s">
        <v>248</v>
      </c>
    </row>
    <row r="48" spans="1:9" s="40" customFormat="1" x14ac:dyDescent="0.15">
      <c r="A48" s="40">
        <v>9</v>
      </c>
      <c r="B48" s="40">
        <v>6</v>
      </c>
      <c r="C48" s="40" t="s">
        <v>61</v>
      </c>
      <c r="D48" s="40" t="s">
        <v>62</v>
      </c>
      <c r="E48" s="40" t="s">
        <v>249</v>
      </c>
      <c r="F48" s="40" t="s">
        <v>248</v>
      </c>
    </row>
    <row r="49" spans="1:7" s="40" customFormat="1" x14ac:dyDescent="0.15">
      <c r="A49" s="40">
        <v>12</v>
      </c>
      <c r="B49" s="40">
        <v>20</v>
      </c>
      <c r="C49" s="40" t="s">
        <v>80</v>
      </c>
      <c r="D49" s="40" t="s">
        <v>81</v>
      </c>
      <c r="E49" s="40" t="s">
        <v>249</v>
      </c>
      <c r="F49" s="40" t="s">
        <v>246</v>
      </c>
    </row>
    <row r="50" spans="1:7" s="40" customFormat="1" x14ac:dyDescent="0.15">
      <c r="A50" s="40">
        <v>13</v>
      </c>
      <c r="B50" s="40">
        <v>23</v>
      </c>
      <c r="C50" s="40" t="s">
        <v>84</v>
      </c>
      <c r="D50" s="40" t="s">
        <v>81</v>
      </c>
      <c r="E50" s="40" t="s">
        <v>249</v>
      </c>
      <c r="F50" s="40" t="s">
        <v>246</v>
      </c>
    </row>
    <row r="51" spans="1:7" s="40" customFormat="1" x14ac:dyDescent="0.15">
      <c r="A51" s="40">
        <v>61</v>
      </c>
      <c r="B51" s="40">
        <v>61</v>
      </c>
      <c r="C51" s="40" t="s">
        <v>257</v>
      </c>
      <c r="D51" s="40" t="s">
        <v>81</v>
      </c>
      <c r="E51" s="40" t="s">
        <v>249</v>
      </c>
      <c r="F51" s="40" t="s">
        <v>246</v>
      </c>
    </row>
    <row r="52" spans="1:7" s="40" customFormat="1" x14ac:dyDescent="0.15">
      <c r="A52" s="40">
        <v>21</v>
      </c>
      <c r="B52" s="40">
        <v>11</v>
      </c>
      <c r="C52" s="40" t="s">
        <v>68</v>
      </c>
      <c r="D52" s="40" t="s">
        <v>69</v>
      </c>
      <c r="E52" s="40" t="s">
        <v>247</v>
      </c>
      <c r="F52" s="40" t="s">
        <v>248</v>
      </c>
    </row>
    <row r="53" spans="1:7" s="40" customFormat="1" x14ac:dyDescent="0.15">
      <c r="A53" s="40">
        <v>22</v>
      </c>
      <c r="B53" s="40">
        <v>12</v>
      </c>
      <c r="C53" s="40" t="s">
        <v>70</v>
      </c>
      <c r="D53" s="40" t="s">
        <v>69</v>
      </c>
      <c r="E53" s="40" t="s">
        <v>247</v>
      </c>
      <c r="F53" s="40" t="s">
        <v>248</v>
      </c>
    </row>
    <row r="54" spans="1:7" s="40" customFormat="1" x14ac:dyDescent="0.15">
      <c r="A54" s="40">
        <v>23</v>
      </c>
      <c r="B54" s="40">
        <v>55</v>
      </c>
      <c r="C54" s="40" t="s">
        <v>113</v>
      </c>
      <c r="D54" s="40" t="s">
        <v>69</v>
      </c>
      <c r="E54" s="40" t="s">
        <v>247</v>
      </c>
      <c r="F54" s="40" t="s">
        <v>248</v>
      </c>
    </row>
    <row r="55" spans="1:7" s="40" customFormat="1" x14ac:dyDescent="0.15">
      <c r="A55" s="40">
        <v>14</v>
      </c>
      <c r="B55" s="40">
        <v>28</v>
      </c>
      <c r="C55" s="40" t="s">
        <v>89</v>
      </c>
      <c r="D55" s="40" t="s">
        <v>90</v>
      </c>
      <c r="E55" s="40" t="s">
        <v>249</v>
      </c>
      <c r="F55" s="40" t="s">
        <v>248</v>
      </c>
    </row>
    <row r="56" spans="1:7" s="40" customFormat="1" x14ac:dyDescent="0.15">
      <c r="A56" s="40">
        <v>15</v>
      </c>
      <c r="B56" s="40">
        <v>34</v>
      </c>
      <c r="C56" s="40" t="s">
        <v>96</v>
      </c>
      <c r="D56" s="40" t="s">
        <v>90</v>
      </c>
      <c r="E56" s="40" t="s">
        <v>247</v>
      </c>
      <c r="F56" s="40" t="s">
        <v>248</v>
      </c>
    </row>
    <row r="57" spans="1:7" s="40" customFormat="1" x14ac:dyDescent="0.15">
      <c r="A57" s="40">
        <v>25</v>
      </c>
      <c r="B57" s="40">
        <v>16</v>
      </c>
      <c r="C57" s="40" t="s">
        <v>75</v>
      </c>
      <c r="D57" s="40" t="s">
        <v>76</v>
      </c>
      <c r="E57" s="40" t="s">
        <v>247</v>
      </c>
      <c r="F57" s="40" t="s">
        <v>248</v>
      </c>
    </row>
    <row r="58" spans="1:7" s="40" customFormat="1" x14ac:dyDescent="0.15">
      <c r="A58" s="40">
        <v>26</v>
      </c>
      <c r="B58" s="40">
        <v>17</v>
      </c>
      <c r="C58" s="40" t="s">
        <v>77</v>
      </c>
      <c r="D58" s="40" t="s">
        <v>76</v>
      </c>
      <c r="E58" s="40" t="s">
        <v>247</v>
      </c>
      <c r="F58" s="40" t="s">
        <v>248</v>
      </c>
    </row>
    <row r="59" spans="1:7" s="40" customFormat="1" x14ac:dyDescent="0.15">
      <c r="A59" s="40">
        <v>27</v>
      </c>
      <c r="B59" s="40">
        <v>58</v>
      </c>
      <c r="C59" s="40" t="s">
        <v>116</v>
      </c>
      <c r="D59" s="40" t="s">
        <v>117</v>
      </c>
      <c r="E59" s="40" t="s">
        <v>249</v>
      </c>
      <c r="F59" s="40" t="s">
        <v>248</v>
      </c>
    </row>
    <row r="60" spans="1:7" s="40" customFormat="1" x14ac:dyDescent="0.15">
      <c r="A60" s="40">
        <v>63</v>
      </c>
      <c r="B60" s="40">
        <v>63</v>
      </c>
      <c r="C60" s="40" t="s">
        <v>259</v>
      </c>
      <c r="D60" s="41" t="s">
        <v>258</v>
      </c>
      <c r="E60" s="40" t="s">
        <v>247</v>
      </c>
      <c r="F60" s="40" t="s">
        <v>248</v>
      </c>
    </row>
    <row r="63" spans="1:7" x14ac:dyDescent="0.15">
      <c r="A63" s="42">
        <v>45</v>
      </c>
      <c r="B63" s="42">
        <v>14</v>
      </c>
      <c r="C63" s="42" t="s">
        <v>73</v>
      </c>
      <c r="D63" s="43" t="s">
        <v>66</v>
      </c>
      <c r="E63" s="43" t="s">
        <v>247</v>
      </c>
      <c r="F63" s="43" t="s">
        <v>248</v>
      </c>
      <c r="G63" s="43" t="s">
        <v>260</v>
      </c>
    </row>
  </sheetData>
  <sheetProtection selectLockedCells="1" selectUnlockedCells="1"/>
  <sortState ref="A2:I61">
    <sortCondition ref="D2:D61"/>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30</vt:i4>
      </vt:variant>
    </vt:vector>
  </HeadingPairs>
  <TitlesOfParts>
    <vt:vector size="35" baseType="lpstr">
      <vt:lpstr>海外派遣願</vt:lpstr>
      <vt:lpstr>日程調整</vt:lpstr>
      <vt:lpstr>記入例</vt:lpstr>
      <vt:lpstr>国際交流室処理用</vt:lpstr>
      <vt:lpstr>2018協定校</vt:lpstr>
      <vt:lpstr>_2019年秋学期Ⅰ書類提出締切2019年1月7日</vt:lpstr>
      <vt:lpstr>_2019年秋学期Ⅱ書類提出締切2019年3月1日</vt:lpstr>
      <vt:lpstr>_2019年春学期Ⅰ書類提出締切2018年7月20日</vt:lpstr>
      <vt:lpstr>_2019年春学期Ⅱ書類提出締切2018年10月1日</vt:lpstr>
      <vt:lpstr>_留学開始</vt:lpstr>
      <vt:lpstr>_留学終了</vt:lpstr>
      <vt:lpstr>海外派遣願!Print_Area</vt:lpstr>
      <vt:lpstr>記入例!Print_Area</vt:lpstr>
      <vt:lpstr>日程調整!Print_Area</vt:lpstr>
      <vt:lpstr>医学部</vt:lpstr>
      <vt:lpstr>学年</vt:lpstr>
      <vt:lpstr>学部研究科</vt:lpstr>
      <vt:lpstr>協定校</vt:lpstr>
      <vt:lpstr>協定校・国・募集時期</vt:lpstr>
      <vt:lpstr>協定校と国</vt:lpstr>
      <vt:lpstr>教育学部</vt:lpstr>
      <vt:lpstr>国・地域</vt:lpstr>
      <vt:lpstr>所属学部</vt:lpstr>
      <vt:lpstr>奨学金</vt:lpstr>
      <vt:lpstr>人文学部</vt:lpstr>
      <vt:lpstr>人文社会科学部</vt:lpstr>
      <vt:lpstr>総合人間自然科学研究科</vt:lpstr>
      <vt:lpstr>地域協働学部</vt:lpstr>
      <vt:lpstr>土佐さきがけプログラム</vt:lpstr>
      <vt:lpstr>農学部</vt:lpstr>
      <vt:lpstr>農林海洋科学部</vt:lpstr>
      <vt:lpstr>理学部</vt:lpstr>
      <vt:lpstr>理工学部</vt:lpstr>
      <vt:lpstr>留学開始時期</vt:lpstr>
      <vt:lpstr>留学開始時期2</vt:lpstr>
    </vt:vector>
  </TitlesOfParts>
  <Company>高知大学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高知大学</dc:creator>
  <cp:lastModifiedBy>Windows ユーザー</cp:lastModifiedBy>
  <cp:lastPrinted>2018-04-22T04:09:37Z</cp:lastPrinted>
  <dcterms:created xsi:type="dcterms:W3CDTF">2011-04-21T00:09:30Z</dcterms:created>
  <dcterms:modified xsi:type="dcterms:W3CDTF">2018-11-30T09:26:17Z</dcterms:modified>
</cp:coreProperties>
</file>