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I_学生の海外派遣に関すること\01_協定校への交換留学生派遣\00学内募集・お知らせ\交換留学学内手続き様式\2025\"/>
    </mc:Choice>
  </mc:AlternateContent>
  <xr:revisionPtr revIDLastSave="0" documentId="13_ncr:1_{5ECC524B-8B0A-4CE1-B2C0-1E1A83FA490E}" xr6:coauthVersionLast="47" xr6:coauthVersionMax="47" xr10:uidLastSave="{00000000-0000-0000-0000-000000000000}"/>
  <bookViews>
    <workbookView xWindow="-120" yWindow="-120" windowWidth="29040" windowHeight="15720" xr2:uid="{00000000-000D-0000-FFFF-FFFF00000000}"/>
  </bookViews>
  <sheets>
    <sheet name="海外派遣願" sheetId="7" r:id="rId1"/>
    <sheet name="日程調整" sheetId="5" r:id="rId2"/>
    <sheet name="記入例" sheetId="9" r:id="rId3"/>
    <sheet name="国際教育支援室処理用" sheetId="6" state="hidden" r:id="rId4"/>
    <sheet name="2025協定校" sheetId="8" state="hidden" r:id="rId5"/>
  </sheets>
  <definedNames>
    <definedName name="_xlnm._FilterDatabase" localSheetId="4" hidden="1">'2025協定校'!$B$1:$F$54</definedName>
    <definedName name="_留学開始">国際教育支援室処理用!$D$22:$D$24</definedName>
    <definedName name="_留学終了">国際教育支援室処理用!$E$22:$E$22</definedName>
    <definedName name="_xlnm.Print_Area" localSheetId="0">海外派遣願!$A$1:$AE$52</definedName>
    <definedName name="_xlnm.Print_Area" localSheetId="2">記入例!$A$1:$AE$47</definedName>
    <definedName name="_xlnm.Print_Area" localSheetId="1">日程調整!$A$1:$F$14</definedName>
    <definedName name="医学部">国際教育支援室処理用!$E$10:$E$11</definedName>
    <definedName name="学年">国際教育支援室処理用!$B$22:$B$27</definedName>
    <definedName name="学部研究科">国際教育支援室処理用!$B$9:$H$9</definedName>
    <definedName name="協定校">'2025協定校'!$C$3:$C$26</definedName>
    <definedName name="協定校・国・募集時期">'2025協定校'!$C$2:$F$53</definedName>
    <definedName name="協定校と国">'2025協定校'!$C$2:$D$53</definedName>
    <definedName name="教育学部">国際教育支援室処理用!$C$10:$C$11</definedName>
    <definedName name="国・地域">'2025協定校'!$D$3:$D$26</definedName>
    <definedName name="所属学部">国際教育支援室処理用!$B$9:$H$9</definedName>
    <definedName name="奨学金">国際教育支援室処理用!$C$22:$C$25</definedName>
    <definedName name="人文学部">国際教育支援室処理用!#REF!</definedName>
    <definedName name="人文社会科学部">国際教育支援室処理用!$B$10:$B$12</definedName>
    <definedName name="総合人間自然科学研究科">国際教育支援室処理用!$H$10:$H$19</definedName>
    <definedName name="地域協働学部">国際教育支援室処理用!$G$10</definedName>
    <definedName name="土佐さきがけプログラム">国際教育支援室処理用!#REF!</definedName>
    <definedName name="農学部">国際教育支援室処理用!#REF!</definedName>
    <definedName name="農林海洋科学部">国際教育支援室処理用!$F$10:$F$12</definedName>
    <definedName name="理学部">国際教育支援室処理用!#REF!</definedName>
    <definedName name="理工学部">国際教育支援室処理用!$D$10:$D$14</definedName>
    <definedName name="留学開始時期">日程調整!$A$15:$G$18</definedName>
    <definedName name="留学開始時期2">日程調整!$A$15:$G$19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7" l="1"/>
  <c r="AG37" i="7"/>
  <c r="AA37" i="7"/>
  <c r="A7" i="5"/>
  <c r="AG38" i="7"/>
  <c r="AA38" i="7" s="1"/>
  <c r="AG36" i="7"/>
  <c r="B7" i="5"/>
  <c r="C2" i="6" s="1"/>
  <c r="B5" i="5"/>
  <c r="A5" i="6" s="1"/>
  <c r="F7" i="5"/>
  <c r="AA2" i="6" s="1"/>
  <c r="E7" i="5"/>
  <c r="U2" i="6" s="1"/>
  <c r="D7" i="5"/>
  <c r="O2" i="6" s="1"/>
  <c r="C7" i="5"/>
  <c r="I2" i="6" s="1"/>
  <c r="S7" i="6"/>
  <c r="Q7" i="6"/>
  <c r="P7" i="6"/>
  <c r="O7" i="6"/>
  <c r="N7" i="6"/>
  <c r="M7" i="6"/>
  <c r="L7" i="6"/>
  <c r="K7" i="6"/>
  <c r="J7" i="6"/>
  <c r="I7" i="6"/>
  <c r="H7" i="6"/>
  <c r="G7" i="6"/>
  <c r="F7" i="6"/>
  <c r="E7" i="6"/>
  <c r="D7" i="6"/>
  <c r="C7" i="6"/>
  <c r="B7" i="6"/>
  <c r="A7" i="6"/>
  <c r="AJ35" i="9"/>
  <c r="AJ34" i="9"/>
  <c r="Y31" i="9"/>
  <c r="Y29" i="9"/>
  <c r="Y27" i="9"/>
  <c r="AJ35" i="7"/>
  <c r="AJ34" i="7"/>
  <c r="Y29" i="7"/>
  <c r="Y31" i="7"/>
  <c r="B6" i="5"/>
  <c r="B5" i="6" s="1"/>
  <c r="AF5" i="6"/>
  <c r="AE5" i="6"/>
  <c r="AD5" i="6"/>
  <c r="AC5" i="6"/>
  <c r="AB5" i="6"/>
  <c r="AA5" i="6"/>
  <c r="Z5" i="6"/>
  <c r="Y5" i="6"/>
  <c r="X5" i="6"/>
  <c r="W5" i="6"/>
  <c r="V5" i="6"/>
  <c r="U5" i="6"/>
  <c r="T5" i="6"/>
  <c r="S5" i="6"/>
  <c r="R5" i="6"/>
  <c r="Q5" i="6"/>
  <c r="P5" i="6"/>
  <c r="O5" i="6"/>
  <c r="N5" i="6"/>
  <c r="M5" i="6"/>
  <c r="L5" i="6"/>
  <c r="K5" i="6"/>
  <c r="J5" i="6"/>
  <c r="I5" i="6"/>
  <c r="H5" i="6"/>
  <c r="G5" i="6"/>
  <c r="F5" i="6"/>
  <c r="E5" i="6"/>
  <c r="D5" i="6"/>
  <c r="C5" i="6"/>
  <c r="AA36" i="7" l="1"/>
  <c r="R7" i="6" s="1"/>
</calcChain>
</file>

<file path=xl/sharedStrings.xml><?xml version="1.0" encoding="utf-8"?>
<sst xmlns="http://schemas.openxmlformats.org/spreadsheetml/2006/main" count="475" uniqueCount="226">
  <si>
    <t>（別紙様式1）</t>
    <rPh sb="1" eb="3">
      <t>ベッシ</t>
    </rPh>
    <rPh sb="3" eb="5">
      <t>ヨウシキ</t>
    </rPh>
    <phoneticPr fontId="1"/>
  </si>
  <si>
    <t>年</t>
    <rPh sb="0" eb="1">
      <t>ネン</t>
    </rPh>
    <phoneticPr fontId="1"/>
  </si>
  <si>
    <t>月</t>
    <rPh sb="0" eb="1">
      <t>ガツ</t>
    </rPh>
    <phoneticPr fontId="1"/>
  </si>
  <si>
    <t>日</t>
    <rPh sb="0" eb="1">
      <t>ニチ</t>
    </rPh>
    <phoneticPr fontId="1"/>
  </si>
  <si>
    <t>高知大学長　　殿</t>
    <rPh sb="0" eb="2">
      <t>コウチ</t>
    </rPh>
    <rPh sb="2" eb="4">
      <t>ダイガク</t>
    </rPh>
    <rPh sb="4" eb="5">
      <t>チョウ</t>
    </rPh>
    <rPh sb="7" eb="8">
      <t>ドノ</t>
    </rPh>
    <phoneticPr fontId="1"/>
  </si>
  <si>
    <t>　高知大学学生交流規則に基づき、下記の交流協定大学で別紙留学計画書のとおり勉学したいので、出願します。</t>
    <rPh sb="1" eb="3">
      <t>コウチ</t>
    </rPh>
    <rPh sb="3" eb="5">
      <t>ダイガク</t>
    </rPh>
    <rPh sb="5" eb="7">
      <t>ガクセイ</t>
    </rPh>
    <rPh sb="7" eb="9">
      <t>コウリュウ</t>
    </rPh>
    <rPh sb="9" eb="11">
      <t>キソク</t>
    </rPh>
    <rPh sb="12" eb="13">
      <t>モト</t>
    </rPh>
    <rPh sb="16" eb="18">
      <t>カキ</t>
    </rPh>
    <rPh sb="19" eb="21">
      <t>コウリュウ</t>
    </rPh>
    <rPh sb="21" eb="23">
      <t>キョウテイ</t>
    </rPh>
    <rPh sb="23" eb="25">
      <t>ダイガク</t>
    </rPh>
    <rPh sb="26" eb="28">
      <t>ベッシ</t>
    </rPh>
    <rPh sb="28" eb="30">
      <t>リュウガク</t>
    </rPh>
    <rPh sb="30" eb="33">
      <t>ケイカクショ</t>
    </rPh>
    <rPh sb="37" eb="39">
      <t>ベンガク</t>
    </rPh>
    <rPh sb="45" eb="47">
      <t>シュツガン</t>
    </rPh>
    <phoneticPr fontId="1"/>
  </si>
  <si>
    <t>証明写真を貼付
（データ可）</t>
    <rPh sb="0" eb="2">
      <t>ショウメイ</t>
    </rPh>
    <rPh sb="2" eb="4">
      <t>シャシン</t>
    </rPh>
    <rPh sb="5" eb="7">
      <t>テンプ</t>
    </rPh>
    <rPh sb="12" eb="13">
      <t>カ</t>
    </rPh>
    <phoneticPr fontId="1"/>
  </si>
  <si>
    <t>学籍番号</t>
    <rPh sb="0" eb="2">
      <t>ガクセキ</t>
    </rPh>
    <rPh sb="2" eb="4">
      <t>バンゴウ</t>
    </rPh>
    <phoneticPr fontId="1"/>
  </si>
  <si>
    <t>フリガナ</t>
    <phoneticPr fontId="1"/>
  </si>
  <si>
    <t>氏名（漢字）</t>
    <rPh sb="0" eb="2">
      <t>シメイ</t>
    </rPh>
    <rPh sb="3" eb="5">
      <t>カンジ</t>
    </rPh>
    <phoneticPr fontId="1"/>
  </si>
  <si>
    <t>氏名（英字）
※パスポート表記</t>
    <rPh sb="0" eb="2">
      <t>シメイ</t>
    </rPh>
    <rPh sb="3" eb="5">
      <t>エイジ</t>
    </rPh>
    <rPh sb="13" eb="15">
      <t>ヒョウキ</t>
    </rPh>
    <phoneticPr fontId="1"/>
  </si>
  <si>
    <t>姓</t>
    <rPh sb="0" eb="1">
      <t>セイ</t>
    </rPh>
    <phoneticPr fontId="1"/>
  </si>
  <si>
    <t>名</t>
    <rPh sb="0" eb="1">
      <t>メイ</t>
    </rPh>
    <phoneticPr fontId="1"/>
  </si>
  <si>
    <t>所属学部
研究科</t>
    <rPh sb="0" eb="2">
      <t>ショゾク</t>
    </rPh>
    <rPh sb="2" eb="4">
      <t>ガクブ</t>
    </rPh>
    <rPh sb="5" eb="8">
      <t>ケンキュウカ</t>
    </rPh>
    <phoneticPr fontId="1"/>
  </si>
  <si>
    <t>学科／課程／コース／専攻</t>
    <rPh sb="0" eb="2">
      <t>ガッカ</t>
    </rPh>
    <rPh sb="3" eb="5">
      <t>カテイ</t>
    </rPh>
    <rPh sb="10" eb="12">
      <t>センコウ</t>
    </rPh>
    <phoneticPr fontId="1"/>
  </si>
  <si>
    <t>住所</t>
    <rPh sb="0" eb="2">
      <t>ジュウショ</t>
    </rPh>
    <phoneticPr fontId="1"/>
  </si>
  <si>
    <t>電話番号</t>
    <rPh sb="0" eb="2">
      <t>デンワ</t>
    </rPh>
    <rPh sb="2" eb="4">
      <t>バンゴウ</t>
    </rPh>
    <phoneticPr fontId="1"/>
  </si>
  <si>
    <r>
      <t xml:space="preserve">ﾒｰﾙｱﾄﾞﾚｽ
</t>
    </r>
    <r>
      <rPr>
        <sz val="8"/>
        <color theme="1"/>
        <rFont val="ＭＳ 明朝"/>
        <family val="1"/>
        <charset val="128"/>
      </rPr>
      <t>※携帯ﾒｰﾙ不可</t>
    </r>
    <rPh sb="10" eb="12">
      <t>ケイタイ</t>
    </rPh>
    <rPh sb="15" eb="17">
      <t>フカ</t>
    </rPh>
    <phoneticPr fontId="1"/>
  </si>
  <si>
    <t>留学希望大学</t>
    <rPh sb="0" eb="2">
      <t>リュウガク</t>
    </rPh>
    <rPh sb="2" eb="4">
      <t>キボウ</t>
    </rPh>
    <rPh sb="4" eb="6">
      <t>ダイガク</t>
    </rPh>
    <phoneticPr fontId="1"/>
  </si>
  <si>
    <t>第一希望</t>
    <rPh sb="0" eb="2">
      <t>ダイイチ</t>
    </rPh>
    <rPh sb="2" eb="4">
      <t>キボウ</t>
    </rPh>
    <phoneticPr fontId="1"/>
  </si>
  <si>
    <t>大学名</t>
    <rPh sb="0" eb="2">
      <t>ダイガク</t>
    </rPh>
    <rPh sb="2" eb="3">
      <t>メイ</t>
    </rPh>
    <phoneticPr fontId="1"/>
  </si>
  <si>
    <t>国・地域名</t>
    <rPh sb="0" eb="1">
      <t>クニ</t>
    </rPh>
    <rPh sb="2" eb="4">
      <t>チイキ</t>
    </rPh>
    <rPh sb="4" eb="5">
      <t>メイ</t>
    </rPh>
    <phoneticPr fontId="1"/>
  </si>
  <si>
    <t>第二希望</t>
    <rPh sb="0" eb="1">
      <t>ダイ</t>
    </rPh>
    <rPh sb="1" eb="2">
      <t>ニ</t>
    </rPh>
    <rPh sb="2" eb="4">
      <t>キボウ</t>
    </rPh>
    <phoneticPr fontId="1"/>
  </si>
  <si>
    <t>第三希望</t>
    <rPh sb="0" eb="1">
      <t>ダイ</t>
    </rPh>
    <rPh sb="1" eb="2">
      <t>サン</t>
    </rPh>
    <rPh sb="2" eb="4">
      <t>キボウ</t>
    </rPh>
    <phoneticPr fontId="1"/>
  </si>
  <si>
    <t>留学開始時期</t>
    <rPh sb="0" eb="2">
      <t>リュウガク</t>
    </rPh>
    <rPh sb="2" eb="4">
      <t>カイシ</t>
    </rPh>
    <rPh sb="4" eb="6">
      <t>ジキ</t>
    </rPh>
    <phoneticPr fontId="1"/>
  </si>
  <si>
    <t>春学期</t>
    <rPh sb="0" eb="3">
      <t>ハルガッキ</t>
    </rPh>
    <phoneticPr fontId="1"/>
  </si>
  <si>
    <t>秋学期</t>
    <rPh sb="0" eb="3">
      <t>アキガッキ</t>
    </rPh>
    <phoneticPr fontId="1"/>
  </si>
  <si>
    <t>留学希望期間</t>
    <rPh sb="0" eb="2">
      <t>リュウガク</t>
    </rPh>
    <rPh sb="2" eb="4">
      <t>キボウ</t>
    </rPh>
    <rPh sb="4" eb="6">
      <t>キカン</t>
    </rPh>
    <phoneticPr fontId="1"/>
  </si>
  <si>
    <t>～</t>
    <phoneticPr fontId="1"/>
  </si>
  <si>
    <t>か月間</t>
    <rPh sb="1" eb="2">
      <t>ゲツ</t>
    </rPh>
    <rPh sb="2" eb="3">
      <t>カン</t>
    </rPh>
    <phoneticPr fontId="1"/>
  </si>
  <si>
    <t>日本学生支援機構奨学金（貸与）の利用状況</t>
    <rPh sb="12" eb="14">
      <t>タイヨ</t>
    </rPh>
    <rPh sb="16" eb="18">
      <t>リヨウ</t>
    </rPh>
    <rPh sb="18" eb="20">
      <t>ジョウキョウ</t>
    </rPh>
    <phoneticPr fontId="1"/>
  </si>
  <si>
    <t>保証人（保護者）記入欄</t>
    <rPh sb="0" eb="3">
      <t>ホショウニン</t>
    </rPh>
    <rPh sb="4" eb="7">
      <t>ホゴシャ</t>
    </rPh>
    <rPh sb="8" eb="10">
      <t>キニュウ</t>
    </rPh>
    <rPh sb="10" eb="11">
      <t>ラン</t>
    </rPh>
    <phoneticPr fontId="1"/>
  </si>
  <si>
    <t>※印刷後に記入してください。</t>
    <rPh sb="1" eb="3">
      <t>インサツ</t>
    </rPh>
    <rPh sb="3" eb="4">
      <t>ゴ</t>
    </rPh>
    <rPh sb="5" eb="7">
      <t>キニュウ</t>
    </rPh>
    <phoneticPr fontId="1"/>
  </si>
  <si>
    <t>　上記の者の留学については、承諾しています。</t>
    <rPh sb="1" eb="3">
      <t>ジョウキ</t>
    </rPh>
    <rPh sb="4" eb="5">
      <t>モノ</t>
    </rPh>
    <rPh sb="6" eb="8">
      <t>リュウガク</t>
    </rPh>
    <rPh sb="14" eb="16">
      <t>ショウダク</t>
    </rPh>
    <phoneticPr fontId="1"/>
  </si>
  <si>
    <t>派遣留学面接日程調整表</t>
    <rPh sb="0" eb="2">
      <t>ハケン</t>
    </rPh>
    <rPh sb="2" eb="4">
      <t>リュウガク</t>
    </rPh>
    <rPh sb="4" eb="6">
      <t>メンセツ</t>
    </rPh>
    <rPh sb="6" eb="8">
      <t>ニッテイ</t>
    </rPh>
    <rPh sb="8" eb="10">
      <t>チョウセイ</t>
    </rPh>
    <rPh sb="10" eb="11">
      <t>ヒョウ</t>
    </rPh>
    <phoneticPr fontId="1"/>
  </si>
  <si>
    <t>面接可能な時間帯に</t>
    <rPh sb="0" eb="2">
      <t>メンセツ</t>
    </rPh>
    <rPh sb="2" eb="4">
      <t>カノウ</t>
    </rPh>
    <rPh sb="5" eb="8">
      <t>ジカンタイ</t>
    </rPh>
    <phoneticPr fontId="1"/>
  </si>
  <si>
    <t>○</t>
    <phoneticPr fontId="1"/>
  </si>
  <si>
    <t>を入れてください。</t>
    <rPh sb="1" eb="2">
      <t>イ</t>
    </rPh>
    <phoneticPr fontId="1"/>
  </si>
  <si>
    <t>氏名</t>
    <rPh sb="0" eb="2">
      <t>シメイ</t>
    </rPh>
    <phoneticPr fontId="1"/>
  </si>
  <si>
    <t>メールアドレス</t>
    <phoneticPr fontId="1"/>
  </si>
  <si>
    <t>1限目
8：50-10：20</t>
    <rPh sb="1" eb="3">
      <t>ゲンメ</t>
    </rPh>
    <phoneticPr fontId="1"/>
  </si>
  <si>
    <t>2限目
10：30-12：00</t>
    <rPh sb="1" eb="3">
      <t>ゲンメ</t>
    </rPh>
    <phoneticPr fontId="1"/>
  </si>
  <si>
    <t>昼休み
12：00-13：00</t>
    <rPh sb="0" eb="2">
      <t>ヒルヤス</t>
    </rPh>
    <phoneticPr fontId="1"/>
  </si>
  <si>
    <t>3限目
13：10-14：40</t>
    <rPh sb="1" eb="3">
      <t>ゲンメ</t>
    </rPh>
    <phoneticPr fontId="1"/>
  </si>
  <si>
    <t>4限目
14：50-16：20</t>
    <rPh sb="1" eb="3">
      <t>ゲンメ</t>
    </rPh>
    <phoneticPr fontId="1"/>
  </si>
  <si>
    <t>5限目
16：30-18：00</t>
    <rPh sb="1" eb="3">
      <t>ゲンメ</t>
    </rPh>
    <phoneticPr fontId="1"/>
  </si>
  <si>
    <t>２０２２年度海外派遣願</t>
    <rPh sb="4" eb="6">
      <t>ネンド</t>
    </rPh>
    <rPh sb="6" eb="8">
      <t>カイガイ</t>
    </rPh>
    <rPh sb="8" eb="10">
      <t>ハケン</t>
    </rPh>
    <rPh sb="10" eb="11">
      <t>ネガ</t>
    </rPh>
    <phoneticPr fontId="1"/>
  </si>
  <si>
    <t>B1800000</t>
    <phoneticPr fontId="1"/>
  </si>
  <si>
    <t>コクサイ　タロウ</t>
    <phoneticPr fontId="1"/>
  </si>
  <si>
    <t>国際　太郎</t>
    <rPh sb="0" eb="2">
      <t>コクサイ</t>
    </rPh>
    <rPh sb="3" eb="5">
      <t>タロウ</t>
    </rPh>
    <phoneticPr fontId="1"/>
  </si>
  <si>
    <t>印</t>
    <rPh sb="0" eb="1">
      <t>イン</t>
    </rPh>
    <phoneticPr fontId="1"/>
  </si>
  <si>
    <t>KOKUSAI</t>
    <phoneticPr fontId="1"/>
  </si>
  <si>
    <t>TARO</t>
    <phoneticPr fontId="1"/>
  </si>
  <si>
    <t>人文社会科学部</t>
    <rPh sb="0" eb="2">
      <t>ジンブン</t>
    </rPh>
    <rPh sb="2" eb="4">
      <t>シャカイ</t>
    </rPh>
    <rPh sb="4" eb="7">
      <t>カガクブ</t>
    </rPh>
    <phoneticPr fontId="1"/>
  </si>
  <si>
    <t>人文社会科学科国際社会コース</t>
    <rPh sb="0" eb="2">
      <t>ジンブン</t>
    </rPh>
    <rPh sb="2" eb="4">
      <t>シャカイ</t>
    </rPh>
    <rPh sb="4" eb="6">
      <t>カガク</t>
    </rPh>
    <rPh sb="6" eb="7">
      <t>カ</t>
    </rPh>
    <rPh sb="7" eb="9">
      <t>コクサイ</t>
    </rPh>
    <rPh sb="9" eb="11">
      <t>シャカイ</t>
    </rPh>
    <phoneticPr fontId="1"/>
  </si>
  <si>
    <t>高知市曙町2-5-1</t>
    <rPh sb="0" eb="3">
      <t>コウチシ</t>
    </rPh>
    <rPh sb="3" eb="5">
      <t>アケボノチョウ</t>
    </rPh>
    <phoneticPr fontId="1"/>
  </si>
  <si>
    <t>080-1991-XXXX</t>
    <phoneticPr fontId="1"/>
  </si>
  <si>
    <t>ﾒｰﾙｱﾄﾞﾚｽ</t>
    <phoneticPr fontId="1"/>
  </si>
  <si>
    <t>kr03@kochi-u.ac.jp</t>
    <phoneticPr fontId="1"/>
  </si>
  <si>
    <t>ロードアイランド大学</t>
    <rPh sb="8" eb="10">
      <t>ダイガク</t>
    </rPh>
    <phoneticPr fontId="1"/>
  </si>
  <si>
    <t>カリフォルニア州立大学フレズノ校</t>
  </si>
  <si>
    <t>イェーテボリ大学</t>
  </si>
  <si>
    <t>2023年春学期Ⅰ（書類提出締切：2022年7月20日）</t>
    <rPh sb="4" eb="5">
      <t>ネン</t>
    </rPh>
    <rPh sb="5" eb="8">
      <t>ハルガッキ</t>
    </rPh>
    <rPh sb="10" eb="12">
      <t>ショルイ</t>
    </rPh>
    <rPh sb="21" eb="22">
      <t>ネン</t>
    </rPh>
    <rPh sb="23" eb="24">
      <t>ガツ</t>
    </rPh>
    <rPh sb="26" eb="27">
      <t>ニチ</t>
    </rPh>
    <phoneticPr fontId="1"/>
  </si>
  <si>
    <t>※原則として、派遣決定後の留学期間の変更は認められません。</t>
  </si>
  <si>
    <t>第二種奨学金（利息付）を利用している</t>
    <rPh sb="0" eb="1">
      <t>ダイ</t>
    </rPh>
    <rPh sb="1" eb="3">
      <t>ニシュ</t>
    </rPh>
    <rPh sb="3" eb="6">
      <t>ショウガクキン</t>
    </rPh>
    <rPh sb="7" eb="9">
      <t>リソク</t>
    </rPh>
    <rPh sb="9" eb="10">
      <t>ツキ</t>
    </rPh>
    <rPh sb="12" eb="14">
      <t>リヨウ</t>
    </rPh>
    <phoneticPr fontId="1"/>
  </si>
  <si>
    <t>保証人記入欄</t>
    <rPh sb="0" eb="3">
      <t>ホショウニン</t>
    </rPh>
    <rPh sb="3" eb="5">
      <t>キニュウ</t>
    </rPh>
    <rPh sb="5" eb="6">
      <t>ラン</t>
    </rPh>
    <phoneticPr fontId="1"/>
  </si>
  <si>
    <t>国際　花子</t>
    <rPh sb="0" eb="2">
      <t>コクサイ</t>
    </rPh>
    <rPh sb="3" eb="5">
      <t>ハナコ</t>
    </rPh>
    <phoneticPr fontId="1"/>
  </si>
  <si>
    <t>088-844-8145</t>
    <phoneticPr fontId="1"/>
  </si>
  <si>
    <t>1時限目</t>
    <rPh sb="1" eb="3">
      <t>ジゲン</t>
    </rPh>
    <rPh sb="3" eb="4">
      <t>メ</t>
    </rPh>
    <phoneticPr fontId="1"/>
  </si>
  <si>
    <t>2時限目</t>
    <rPh sb="1" eb="3">
      <t>ジゲン</t>
    </rPh>
    <rPh sb="3" eb="4">
      <t>メ</t>
    </rPh>
    <phoneticPr fontId="1"/>
  </si>
  <si>
    <t>昼休み</t>
    <rPh sb="0" eb="2">
      <t>ヒルヤス</t>
    </rPh>
    <phoneticPr fontId="1"/>
  </si>
  <si>
    <t>3時限目</t>
    <rPh sb="1" eb="3">
      <t>ジゲン</t>
    </rPh>
    <rPh sb="3" eb="4">
      <t>メ</t>
    </rPh>
    <phoneticPr fontId="1"/>
  </si>
  <si>
    <t>4時限目</t>
    <rPh sb="1" eb="3">
      <t>ジゲン</t>
    </rPh>
    <rPh sb="3" eb="4">
      <t>メ</t>
    </rPh>
    <phoneticPr fontId="1"/>
  </si>
  <si>
    <t>5時限</t>
    <rPh sb="1" eb="3">
      <t>ジゲン</t>
    </rPh>
    <phoneticPr fontId="1"/>
  </si>
  <si>
    <t>8：50-10：00</t>
  </si>
  <si>
    <t>10：30-12：00</t>
  </si>
  <si>
    <t>12：00-13：00</t>
  </si>
  <si>
    <t>13：10-14：40</t>
  </si>
  <si>
    <t>14：50-16：20</t>
  </si>
  <si>
    <t>16：30-18：00</t>
  </si>
  <si>
    <t>ローマ字姓</t>
    <rPh sb="3" eb="4">
      <t>ジ</t>
    </rPh>
    <rPh sb="4" eb="5">
      <t>セイ</t>
    </rPh>
    <phoneticPr fontId="1"/>
  </si>
  <si>
    <t>ローマ字名</t>
    <rPh sb="3" eb="4">
      <t>ジ</t>
    </rPh>
    <rPh sb="4" eb="5">
      <t>メイ</t>
    </rPh>
    <phoneticPr fontId="1"/>
  </si>
  <si>
    <t>所属学部</t>
    <rPh sb="0" eb="2">
      <t>ショゾク</t>
    </rPh>
    <rPh sb="2" eb="4">
      <t>ガクブ</t>
    </rPh>
    <phoneticPr fontId="1"/>
  </si>
  <si>
    <t>学科・コース</t>
    <rPh sb="0" eb="2">
      <t>ガッカ</t>
    </rPh>
    <phoneticPr fontId="1"/>
  </si>
  <si>
    <t>学年</t>
    <rPh sb="0" eb="2">
      <t>ガクネン</t>
    </rPh>
    <phoneticPr fontId="1"/>
  </si>
  <si>
    <t>電話</t>
    <rPh sb="0" eb="2">
      <t>デンワ</t>
    </rPh>
    <phoneticPr fontId="1"/>
  </si>
  <si>
    <t>メール</t>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</si>
  <si>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</si>
  <si>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</si>
  <si>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</si>
  <si>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留学始期</t>
    <rPh sb="0" eb="2">
      <t>リュウガク</t>
    </rPh>
    <rPh sb="2" eb="3">
      <t>ハジ</t>
    </rPh>
    <rPh sb="3" eb="4">
      <t>キ</t>
    </rPh>
    <phoneticPr fontId="1"/>
  </si>
  <si>
    <t>留学終期</t>
    <rPh sb="0" eb="2">
      <t>リュウガク</t>
    </rPh>
    <rPh sb="2" eb="4">
      <t>シュウキ</t>
    </rPh>
    <phoneticPr fontId="1"/>
  </si>
  <si>
    <t>留学期間</t>
    <rPh sb="0" eb="2">
      <t>リュウガク</t>
    </rPh>
    <rPh sb="2" eb="4">
      <t>キカン</t>
    </rPh>
    <phoneticPr fontId="1"/>
  </si>
  <si>
    <t>奨学金</t>
    <rPh sb="0" eb="3">
      <t>ショウガクキン</t>
    </rPh>
    <phoneticPr fontId="1"/>
  </si>
  <si>
    <t>教育学部</t>
    <rPh sb="0" eb="2">
      <t>キョウイク</t>
    </rPh>
    <rPh sb="2" eb="4">
      <t>ガクブ</t>
    </rPh>
    <phoneticPr fontId="1"/>
  </si>
  <si>
    <t>理工学部</t>
    <rPh sb="0" eb="2">
      <t>リコウ</t>
    </rPh>
    <rPh sb="2" eb="4">
      <t>ガクブ</t>
    </rPh>
    <phoneticPr fontId="1"/>
  </si>
  <si>
    <t>医学部</t>
    <rPh sb="0" eb="2">
      <t>イガク</t>
    </rPh>
    <rPh sb="2" eb="3">
      <t>ブ</t>
    </rPh>
    <phoneticPr fontId="1"/>
  </si>
  <si>
    <t>農林海洋科学部</t>
    <rPh sb="0" eb="2">
      <t>ノウリン</t>
    </rPh>
    <rPh sb="2" eb="4">
      <t>カイヨウ</t>
    </rPh>
    <rPh sb="4" eb="6">
      <t>カガク</t>
    </rPh>
    <rPh sb="6" eb="7">
      <t>ブ</t>
    </rPh>
    <phoneticPr fontId="1"/>
  </si>
  <si>
    <t>地域協働学部</t>
    <rPh sb="0" eb="2">
      <t>チイキ</t>
    </rPh>
    <rPh sb="2" eb="4">
      <t>キョウドウ</t>
    </rPh>
    <rPh sb="4" eb="6">
      <t>ガクブ</t>
    </rPh>
    <phoneticPr fontId="1"/>
  </si>
  <si>
    <t>総合人間自然科学研究科</t>
    <rPh sb="0" eb="2">
      <t>ソウゴウ</t>
    </rPh>
    <rPh sb="2" eb="4">
      <t>ニンゲン</t>
    </rPh>
    <rPh sb="4" eb="6">
      <t>シゼン</t>
    </rPh>
    <rPh sb="6" eb="8">
      <t>カガク</t>
    </rPh>
    <rPh sb="8" eb="11">
      <t>ケンキュウカ</t>
    </rPh>
    <phoneticPr fontId="1"/>
  </si>
  <si>
    <t>人文社会科学科人文科学コース</t>
    <rPh sb="0" eb="2">
      <t>ジンブン</t>
    </rPh>
    <rPh sb="2" eb="4">
      <t>シャカイ</t>
    </rPh>
    <rPh sb="4" eb="6">
      <t>カガク</t>
    </rPh>
    <rPh sb="6" eb="7">
      <t>カ</t>
    </rPh>
    <rPh sb="7" eb="9">
      <t>ジンブン</t>
    </rPh>
    <rPh sb="9" eb="11">
      <t>カガク</t>
    </rPh>
    <phoneticPr fontId="1"/>
  </si>
  <si>
    <t>学校教育教員養成課程</t>
    <rPh sb="0" eb="2">
      <t>ガッコウ</t>
    </rPh>
    <rPh sb="2" eb="4">
      <t>キョウイク</t>
    </rPh>
    <rPh sb="4" eb="6">
      <t>キョウイン</t>
    </rPh>
    <rPh sb="6" eb="8">
      <t>ヨウセイ</t>
    </rPh>
    <rPh sb="8" eb="10">
      <t>カテイ</t>
    </rPh>
    <phoneticPr fontId="1"/>
  </si>
  <si>
    <t>数学物理学科</t>
    <rPh sb="0" eb="2">
      <t>スウガク</t>
    </rPh>
    <rPh sb="2" eb="4">
      <t>ブツリ</t>
    </rPh>
    <rPh sb="4" eb="6">
      <t>ガッカ</t>
    </rPh>
    <phoneticPr fontId="1"/>
  </si>
  <si>
    <t>医学科</t>
    <rPh sb="0" eb="2">
      <t>イガク</t>
    </rPh>
    <rPh sb="2" eb="3">
      <t>カ</t>
    </rPh>
    <phoneticPr fontId="1"/>
  </si>
  <si>
    <t>農林資源環境科学科</t>
    <rPh sb="0" eb="2">
      <t>ノウリン</t>
    </rPh>
    <rPh sb="2" eb="4">
      <t>シゲン</t>
    </rPh>
    <rPh sb="4" eb="6">
      <t>カンキョウ</t>
    </rPh>
    <rPh sb="6" eb="8">
      <t>カガク</t>
    </rPh>
    <rPh sb="8" eb="9">
      <t>カ</t>
    </rPh>
    <phoneticPr fontId="1"/>
  </si>
  <si>
    <t>地域協働学科</t>
    <rPh sb="0" eb="2">
      <t>チイキ</t>
    </rPh>
    <rPh sb="2" eb="4">
      <t>キョウドウ</t>
    </rPh>
    <rPh sb="4" eb="6">
      <t>ガッカ</t>
    </rPh>
    <phoneticPr fontId="1"/>
  </si>
  <si>
    <t>人文社会科学専攻</t>
    <rPh sb="0" eb="2">
      <t>ジンブン</t>
    </rPh>
    <rPh sb="2" eb="4">
      <t>シャカイ</t>
    </rPh>
    <rPh sb="4" eb="6">
      <t>カガク</t>
    </rPh>
    <rPh sb="6" eb="8">
      <t>センコウ</t>
    </rPh>
    <phoneticPr fontId="1"/>
  </si>
  <si>
    <t>生涯教育課程</t>
    <rPh sb="0" eb="2">
      <t>ショウガイ</t>
    </rPh>
    <rPh sb="2" eb="4">
      <t>キョウイク</t>
    </rPh>
    <rPh sb="4" eb="6">
      <t>カテイ</t>
    </rPh>
    <phoneticPr fontId="1"/>
  </si>
  <si>
    <t>情報科学科</t>
    <rPh sb="0" eb="2">
      <t>ジョウホウ</t>
    </rPh>
    <rPh sb="2" eb="4">
      <t>カガク</t>
    </rPh>
    <rPh sb="4" eb="5">
      <t>カ</t>
    </rPh>
    <phoneticPr fontId="1"/>
  </si>
  <si>
    <t>看護学科</t>
    <rPh sb="0" eb="2">
      <t>カンゴ</t>
    </rPh>
    <rPh sb="2" eb="4">
      <t>ガッカ</t>
    </rPh>
    <phoneticPr fontId="1"/>
  </si>
  <si>
    <t>農芸化学科</t>
    <rPh sb="0" eb="2">
      <t>ノウゲイ</t>
    </rPh>
    <rPh sb="2" eb="4">
      <t>カガク</t>
    </rPh>
    <rPh sb="4" eb="5">
      <t>カ</t>
    </rPh>
    <phoneticPr fontId="1"/>
  </si>
  <si>
    <t>教職実践高度化専攻</t>
    <rPh sb="0" eb="2">
      <t>キョウショク</t>
    </rPh>
    <rPh sb="2" eb="4">
      <t>ジッセン</t>
    </rPh>
    <rPh sb="4" eb="7">
      <t>コウドカ</t>
    </rPh>
    <rPh sb="7" eb="9">
      <t>センコウ</t>
    </rPh>
    <phoneticPr fontId="1"/>
  </si>
  <si>
    <t>人文社会科学科社会科学コース</t>
    <rPh sb="0" eb="2">
      <t>ジンブン</t>
    </rPh>
    <rPh sb="2" eb="4">
      <t>シャカイ</t>
    </rPh>
    <rPh sb="4" eb="6">
      <t>カガク</t>
    </rPh>
    <rPh sb="6" eb="7">
      <t>カ</t>
    </rPh>
    <rPh sb="7" eb="9">
      <t>シャカイ</t>
    </rPh>
    <rPh sb="9" eb="11">
      <t>カガク</t>
    </rPh>
    <phoneticPr fontId="1"/>
  </si>
  <si>
    <t>生物科学科</t>
    <rPh sb="0" eb="2">
      <t>セイブツ</t>
    </rPh>
    <rPh sb="2" eb="4">
      <t>カガク</t>
    </rPh>
    <rPh sb="4" eb="5">
      <t>カ</t>
    </rPh>
    <phoneticPr fontId="1"/>
  </si>
  <si>
    <t>海洋資源科学科</t>
    <rPh sb="0" eb="2">
      <t>カイヨウ</t>
    </rPh>
    <rPh sb="2" eb="4">
      <t>シゲン</t>
    </rPh>
    <rPh sb="4" eb="6">
      <t>カガク</t>
    </rPh>
    <rPh sb="6" eb="7">
      <t>カ</t>
    </rPh>
    <phoneticPr fontId="1"/>
  </si>
  <si>
    <t>理工学専攻</t>
    <rPh sb="0" eb="2">
      <t>リコウ</t>
    </rPh>
    <rPh sb="2" eb="3">
      <t>ガク</t>
    </rPh>
    <rPh sb="3" eb="5">
      <t>センコウ</t>
    </rPh>
    <phoneticPr fontId="1"/>
  </si>
  <si>
    <t>化学生命理工学科</t>
    <rPh sb="0" eb="2">
      <t>カガク</t>
    </rPh>
    <rPh sb="2" eb="4">
      <t>セイメイ</t>
    </rPh>
    <rPh sb="4" eb="6">
      <t>リコウ</t>
    </rPh>
    <rPh sb="6" eb="8">
      <t>ガッカ</t>
    </rPh>
    <phoneticPr fontId="1"/>
  </si>
  <si>
    <t>医科学専攻</t>
    <rPh sb="0" eb="3">
      <t>イカガク</t>
    </rPh>
    <rPh sb="3" eb="5">
      <t>センコウ</t>
    </rPh>
    <phoneticPr fontId="1"/>
  </si>
  <si>
    <t>地球環境防災学科</t>
    <rPh sb="0" eb="2">
      <t>チキュウ</t>
    </rPh>
    <rPh sb="2" eb="4">
      <t>カンキョウ</t>
    </rPh>
    <rPh sb="4" eb="6">
      <t>ボウサイ</t>
    </rPh>
    <rPh sb="6" eb="8">
      <t>ガッカ</t>
    </rPh>
    <phoneticPr fontId="1"/>
  </si>
  <si>
    <t>看護学専攻</t>
    <rPh sb="0" eb="3">
      <t>カンゴガク</t>
    </rPh>
    <rPh sb="3" eb="5">
      <t>センコウ</t>
    </rPh>
    <phoneticPr fontId="1"/>
  </si>
  <si>
    <t>農林海洋科学専攻</t>
    <rPh sb="0" eb="2">
      <t>ノウリン</t>
    </rPh>
    <rPh sb="2" eb="4">
      <t>カイヨウ</t>
    </rPh>
    <rPh sb="4" eb="6">
      <t>カガク</t>
    </rPh>
    <rPh sb="6" eb="8">
      <t>センコウ</t>
    </rPh>
    <phoneticPr fontId="1"/>
  </si>
  <si>
    <t>応用自然科学専攻</t>
    <rPh sb="0" eb="2">
      <t>オウヨウ</t>
    </rPh>
    <rPh sb="2" eb="4">
      <t>シゼン</t>
    </rPh>
    <rPh sb="4" eb="6">
      <t>カガク</t>
    </rPh>
    <rPh sb="6" eb="8">
      <t>センコウ</t>
    </rPh>
    <phoneticPr fontId="1"/>
  </si>
  <si>
    <t>医学専攻</t>
    <rPh sb="0" eb="2">
      <t>イガク</t>
    </rPh>
    <rPh sb="2" eb="4">
      <t>センコウ</t>
    </rPh>
    <phoneticPr fontId="1"/>
  </si>
  <si>
    <t>黒潮圏総合科学専攻</t>
    <rPh sb="0" eb="2">
      <t>クロシオ</t>
    </rPh>
    <rPh sb="2" eb="3">
      <t>ケン</t>
    </rPh>
    <rPh sb="3" eb="5">
      <t>ソウゴウ</t>
    </rPh>
    <rPh sb="5" eb="7">
      <t>カガク</t>
    </rPh>
    <rPh sb="7" eb="9">
      <t>センコウ</t>
    </rPh>
    <phoneticPr fontId="1"/>
  </si>
  <si>
    <t>留学開始</t>
    <rPh sb="0" eb="2">
      <t>リュウガク</t>
    </rPh>
    <rPh sb="2" eb="4">
      <t>カイシ</t>
    </rPh>
    <phoneticPr fontId="1"/>
  </si>
  <si>
    <t>留学終了</t>
    <rPh sb="0" eb="2">
      <t>リュウガク</t>
    </rPh>
    <rPh sb="2" eb="4">
      <t>シュウリョウ</t>
    </rPh>
    <phoneticPr fontId="1"/>
  </si>
  <si>
    <t>利用していない</t>
    <rPh sb="0" eb="2">
      <t>リヨウ</t>
    </rPh>
    <phoneticPr fontId="1"/>
  </si>
  <si>
    <t>第一種奨学金（無利息）を利用している</t>
    <rPh sb="0" eb="1">
      <t>ダイ</t>
    </rPh>
    <rPh sb="1" eb="3">
      <t>イッシュ</t>
    </rPh>
    <rPh sb="3" eb="6">
      <t>ショウガクキン</t>
    </rPh>
    <rPh sb="7" eb="10">
      <t>ムリソク</t>
    </rPh>
    <rPh sb="12" eb="14">
      <t>リヨウ</t>
    </rPh>
    <phoneticPr fontId="1"/>
  </si>
  <si>
    <t>第一種及び第二種奨学金を利用している</t>
    <rPh sb="0" eb="3">
      <t>ダイイッシュ</t>
    </rPh>
    <rPh sb="3" eb="4">
      <t>オヨ</t>
    </rPh>
    <rPh sb="5" eb="7">
      <t>ダイニ</t>
    </rPh>
    <rPh sb="7" eb="8">
      <t>シュ</t>
    </rPh>
    <rPh sb="8" eb="11">
      <t>ショウガクキン</t>
    </rPh>
    <rPh sb="12" eb="14">
      <t>リヨウ</t>
    </rPh>
    <phoneticPr fontId="1"/>
  </si>
  <si>
    <t>相手機関名</t>
    <rPh sb="0" eb="2">
      <t>アイテ</t>
    </rPh>
    <rPh sb="2" eb="4">
      <t>キカン</t>
    </rPh>
    <rPh sb="4" eb="5">
      <t>メイ</t>
    </rPh>
    <phoneticPr fontId="1"/>
  </si>
  <si>
    <t>国名</t>
    <rPh sb="0" eb="2">
      <t>コクメイ</t>
    </rPh>
    <phoneticPr fontId="1"/>
  </si>
  <si>
    <t>秋学期</t>
    <rPh sb="0" eb="1">
      <t>アキ</t>
    </rPh>
    <rPh sb="1" eb="3">
      <t>ガッキ</t>
    </rPh>
    <phoneticPr fontId="1"/>
  </si>
  <si>
    <t>ブラビジャヤ大学</t>
    <rPh sb="6" eb="8">
      <t>ダイガク</t>
    </rPh>
    <phoneticPr fontId="1"/>
  </si>
  <si>
    <t>インドネシア</t>
  </si>
  <si>
    <t>ボゴール農業大学</t>
    <rPh sb="4" eb="6">
      <t>ノウギョウ</t>
    </rPh>
    <rPh sb="6" eb="8">
      <t>ダイガク</t>
    </rPh>
    <phoneticPr fontId="1"/>
  </si>
  <si>
    <t>タンジュンプラ大学</t>
    <rPh sb="7" eb="9">
      <t>ダイガク</t>
    </rPh>
    <phoneticPr fontId="1"/>
  </si>
  <si>
    <t>リア外国語大学</t>
    <rPh sb="2" eb="5">
      <t>ガイコクゴ</t>
    </rPh>
    <rPh sb="5" eb="7">
      <t>ダイガク</t>
    </rPh>
    <phoneticPr fontId="1"/>
  </si>
  <si>
    <t>韓瑞大学校</t>
    <rPh sb="0" eb="1">
      <t>カン</t>
    </rPh>
    <rPh sb="1" eb="2">
      <t>ズイ</t>
    </rPh>
    <rPh sb="2" eb="4">
      <t>ダイガク</t>
    </rPh>
    <rPh sb="4" eb="5">
      <t>コウ</t>
    </rPh>
    <phoneticPr fontId="1"/>
  </si>
  <si>
    <t>韓国</t>
    <rPh sb="0" eb="2">
      <t>カンコク</t>
    </rPh>
    <phoneticPr fontId="1"/>
  </si>
  <si>
    <t>明知大学校</t>
    <rPh sb="0" eb="1">
      <t>メイ</t>
    </rPh>
    <rPh sb="1" eb="2">
      <t>シ</t>
    </rPh>
    <rPh sb="2" eb="4">
      <t>ダイガク</t>
    </rPh>
    <rPh sb="4" eb="5">
      <t>コウ</t>
    </rPh>
    <phoneticPr fontId="1"/>
  </si>
  <si>
    <t>国立慶尚大学校</t>
  </si>
  <si>
    <t>東国大学校</t>
    <rPh sb="0" eb="2">
      <t>トウゴク</t>
    </rPh>
    <rPh sb="2" eb="4">
      <t>ダイガク</t>
    </rPh>
    <rPh sb="4" eb="5">
      <t>コウ</t>
    </rPh>
    <phoneticPr fontId="1"/>
  </si>
  <si>
    <t>コンケン大学</t>
    <rPh sb="4" eb="6">
      <t>ダイガク</t>
    </rPh>
    <phoneticPr fontId="1"/>
  </si>
  <si>
    <t>タイ</t>
  </si>
  <si>
    <t>2024年春学期Ⅰ</t>
  </si>
  <si>
    <t>2024年秋学期Ⅰ</t>
  </si>
  <si>
    <t>カセサート大学</t>
    <rPh sb="5" eb="7">
      <t>ダイガク</t>
    </rPh>
    <phoneticPr fontId="1"/>
  </si>
  <si>
    <t>タマサート大学</t>
    <rPh sb="5" eb="7">
      <t>ダイガク</t>
    </rPh>
    <phoneticPr fontId="1"/>
  </si>
  <si>
    <t>国立中山大学</t>
    <rPh sb="0" eb="2">
      <t>コクリツ</t>
    </rPh>
    <rPh sb="2" eb="4">
      <t>ナカヤマ</t>
    </rPh>
    <rPh sb="4" eb="6">
      <t>ダイガク</t>
    </rPh>
    <phoneticPr fontId="1"/>
  </si>
  <si>
    <t>台湾</t>
    <rPh sb="0" eb="2">
      <t>タイワン</t>
    </rPh>
    <phoneticPr fontId="1"/>
  </si>
  <si>
    <t>東海大学</t>
    <rPh sb="0" eb="2">
      <t>トウカイ</t>
    </rPh>
    <rPh sb="2" eb="4">
      <t>ダイガク</t>
    </rPh>
    <phoneticPr fontId="1"/>
  </si>
  <si>
    <t>中国文化大学</t>
    <rPh sb="0" eb="2">
      <t>チュウゴク</t>
    </rPh>
    <rPh sb="2" eb="4">
      <t>ブンカ</t>
    </rPh>
    <rPh sb="4" eb="6">
      <t>ダイガク</t>
    </rPh>
    <phoneticPr fontId="1"/>
  </si>
  <si>
    <t>国立高雄科技大学</t>
    <rPh sb="0" eb="2">
      <t>コクリツ</t>
    </rPh>
    <rPh sb="2" eb="4">
      <t>タカオ</t>
    </rPh>
    <rPh sb="4" eb="6">
      <t>カギ</t>
    </rPh>
    <rPh sb="6" eb="8">
      <t>ダイガク</t>
    </rPh>
    <phoneticPr fontId="1"/>
  </si>
  <si>
    <t>安徽大学</t>
    <rPh sb="0" eb="2">
      <t>アンキ</t>
    </rPh>
    <rPh sb="2" eb="4">
      <t>ダイガク</t>
    </rPh>
    <phoneticPr fontId="1"/>
  </si>
  <si>
    <t>中国</t>
    <rPh sb="0" eb="2">
      <t>チュウゴク</t>
    </rPh>
    <phoneticPr fontId="1"/>
  </si>
  <si>
    <t>陜西科技大学</t>
  </si>
  <si>
    <t>天津師範大学</t>
  </si>
  <si>
    <t>佳木斯大学</t>
  </si>
  <si>
    <t>南京航空航天大学</t>
  </si>
  <si>
    <t>上海海洋大学</t>
  </si>
  <si>
    <t>常州大学</t>
  </si>
  <si>
    <t>北京聯合大学</t>
  </si>
  <si>
    <t>北京外国語大学</t>
    <rPh sb="0" eb="2">
      <t>ペキン</t>
    </rPh>
    <rPh sb="2" eb="5">
      <t>ガイコクゴ</t>
    </rPh>
    <rPh sb="5" eb="7">
      <t>ダイガク</t>
    </rPh>
    <phoneticPr fontId="1"/>
  </si>
  <si>
    <t>東北大学秦皇島分校</t>
  </si>
  <si>
    <t>フィリピン大学</t>
    <rPh sb="5" eb="7">
      <t>ダイガク</t>
    </rPh>
    <phoneticPr fontId="1"/>
  </si>
  <si>
    <t>フィリピン</t>
  </si>
  <si>
    <t>ビコール大学</t>
    <rPh sb="4" eb="6">
      <t>ダイガク</t>
    </rPh>
    <phoneticPr fontId="1"/>
  </si>
  <si>
    <t>パルティド州立大学</t>
    <rPh sb="3" eb="5">
      <t>コクリツ</t>
    </rPh>
    <rPh sb="5" eb="7">
      <t>ダイガク</t>
    </rPh>
    <rPh sb="7" eb="9">
      <t>ダイガク</t>
    </rPh>
    <phoneticPr fontId="6"/>
  </si>
  <si>
    <t>カタンドゥアネス州立大学</t>
    <rPh sb="8" eb="9">
      <t>シュウ</t>
    </rPh>
    <rPh sb="9" eb="10">
      <t>リツ</t>
    </rPh>
    <rPh sb="10" eb="12">
      <t>ダイガク</t>
    </rPh>
    <phoneticPr fontId="7"/>
  </si>
  <si>
    <t>ハノイ科学大学</t>
    <rPh sb="3" eb="5">
      <t>カガク</t>
    </rPh>
    <rPh sb="5" eb="7">
      <t>ダイガク</t>
    </rPh>
    <phoneticPr fontId="1"/>
  </si>
  <si>
    <t>ベトナム</t>
  </si>
  <si>
    <t>ハノイ科学工業大学</t>
    <rPh sb="3" eb="5">
      <t>カガク</t>
    </rPh>
    <rPh sb="5" eb="7">
      <t>コウギョウ</t>
    </rPh>
    <rPh sb="7" eb="9">
      <t>ダイガク</t>
    </rPh>
    <phoneticPr fontId="1"/>
  </si>
  <si>
    <t>タイグエン大学</t>
    <rPh sb="5" eb="7">
      <t>ダイガク</t>
    </rPh>
    <phoneticPr fontId="1"/>
  </si>
  <si>
    <t>マレーシアプトラ大学</t>
    <rPh sb="8" eb="10">
      <t>ダイガク</t>
    </rPh>
    <phoneticPr fontId="1"/>
  </si>
  <si>
    <t>マレーシア</t>
  </si>
  <si>
    <t>マレーシアサラワク大学</t>
    <rPh sb="9" eb="11">
      <t>ダイガク</t>
    </rPh>
    <phoneticPr fontId="1"/>
  </si>
  <si>
    <t>ガーナ大学</t>
    <rPh sb="3" eb="5">
      <t>ダイガク</t>
    </rPh>
    <phoneticPr fontId="1"/>
  </si>
  <si>
    <t>ガーナ</t>
  </si>
  <si>
    <t>米国</t>
    <rPh sb="0" eb="2">
      <t>ベイコク</t>
    </rPh>
    <phoneticPr fontId="1"/>
  </si>
  <si>
    <t>カリフォルニア州立大学フレズノ校</t>
    <rPh sb="7" eb="9">
      <t>シュウリツ</t>
    </rPh>
    <rPh sb="9" eb="11">
      <t>ダイガク</t>
    </rPh>
    <rPh sb="15" eb="16">
      <t>コウ</t>
    </rPh>
    <phoneticPr fontId="1"/>
  </si>
  <si>
    <t>国立ポリテク工科大学 応用研究所，サルティジョ校</t>
  </si>
  <si>
    <t>メキシコ</t>
  </si>
  <si>
    <t>サルティージョ工科大学</t>
    <rPh sb="7" eb="9">
      <t>コウカ</t>
    </rPh>
    <rPh sb="9" eb="11">
      <t>ダイガク</t>
    </rPh>
    <phoneticPr fontId="1"/>
  </si>
  <si>
    <t>南ボヘミア大学　</t>
    <rPh sb="0" eb="1">
      <t>ミナミ</t>
    </rPh>
    <rPh sb="5" eb="7">
      <t>ダイガク</t>
    </rPh>
    <phoneticPr fontId="1"/>
  </si>
  <si>
    <t>チェコ</t>
  </si>
  <si>
    <t>インランドノルウェー応用科学大学</t>
    <rPh sb="10" eb="12">
      <t>オウヨウ</t>
    </rPh>
    <rPh sb="12" eb="14">
      <t>カガク</t>
    </rPh>
    <rPh sb="14" eb="16">
      <t>ダイガク</t>
    </rPh>
    <phoneticPr fontId="1"/>
  </si>
  <si>
    <t>ノルウェー</t>
  </si>
  <si>
    <t>クラクフ工科大学</t>
    <rPh sb="4" eb="6">
      <t>コウカ</t>
    </rPh>
    <rPh sb="6" eb="8">
      <t>ダイガク</t>
    </rPh>
    <phoneticPr fontId="1"/>
  </si>
  <si>
    <t>ポーランド</t>
  </si>
  <si>
    <t>カザフ国立大学</t>
    <rPh sb="3" eb="5">
      <t>コクリツ</t>
    </rPh>
    <rPh sb="5" eb="7">
      <t>ダイガク</t>
    </rPh>
    <phoneticPr fontId="1"/>
  </si>
  <si>
    <t>カザフスタン</t>
  </si>
  <si>
    <t>セントラル・ランカシャー大学</t>
    <rPh sb="12" eb="14">
      <t>ダイガク</t>
    </rPh>
    <phoneticPr fontId="1"/>
  </si>
  <si>
    <t>英国</t>
    <rPh sb="0" eb="2">
      <t>エイコク</t>
    </rPh>
    <phoneticPr fontId="1"/>
  </si>
  <si>
    <t>釜山外国語大学校</t>
    <rPh sb="0" eb="2">
      <t>プサン</t>
    </rPh>
    <rPh sb="2" eb="5">
      <t>ガイコクゴ</t>
    </rPh>
    <rPh sb="5" eb="7">
      <t>ダイガク</t>
    </rPh>
    <rPh sb="7" eb="8">
      <t>コウ</t>
    </rPh>
    <phoneticPr fontId="1"/>
  </si>
  <si>
    <t>高雄大学人文社会科学部</t>
  </si>
  <si>
    <t>開南大学</t>
    <rPh sb="0" eb="1">
      <t>ヒラ</t>
    </rPh>
    <rPh sb="1" eb="2">
      <t>ミナミ</t>
    </rPh>
    <rPh sb="2" eb="4">
      <t>ダイガク</t>
    </rPh>
    <phoneticPr fontId="1"/>
  </si>
  <si>
    <t>淡江大学</t>
  </si>
  <si>
    <t>北京語言大学</t>
    <rPh sb="0" eb="2">
      <t>ペキン</t>
    </rPh>
    <rPh sb="2" eb="4">
      <t>ゴゲン</t>
    </rPh>
    <rPh sb="4" eb="6">
      <t>ダイガク</t>
    </rPh>
    <phoneticPr fontId="1"/>
  </si>
  <si>
    <t>樹人医護管理専科学校</t>
  </si>
  <si>
    <t>台湾</t>
  </si>
  <si>
    <t>ユニバーシティー・カレッジ・コペンハーゲン</t>
  </si>
  <si>
    <t>デンマーク</t>
  </si>
  <si>
    <t>ユバスキュラ大学</t>
    <rPh sb="6" eb="8">
      <t>ダイガク</t>
    </rPh>
    <phoneticPr fontId="1"/>
  </si>
  <si>
    <t>フィンランド</t>
  </si>
  <si>
    <t>イェーテボリ大学</t>
    <rPh sb="6" eb="8">
      <t>ダイガク</t>
    </rPh>
    <phoneticPr fontId="1"/>
  </si>
  <si>
    <t>スウェーデン</t>
  </si>
  <si>
    <t>2025年</t>
    <rPh sb="4" eb="5">
      <t>ネン</t>
    </rPh>
    <phoneticPr fontId="1"/>
  </si>
  <si>
    <t>プエブラ栄誉州立大学</t>
    <phoneticPr fontId="1"/>
  </si>
  <si>
    <t>スポーツ・芸術文化共創専攻</t>
    <rPh sb="5" eb="7">
      <t>ゲイジュツ</t>
    </rPh>
    <rPh sb="7" eb="9">
      <t>ブンカ</t>
    </rPh>
    <rPh sb="9" eb="11">
      <t>キョウソウ</t>
    </rPh>
    <rPh sb="11" eb="13">
      <t>センコウ</t>
    </rPh>
    <phoneticPr fontId="1"/>
  </si>
  <si>
    <t>日本学生支援機構奨学金の利用状況</t>
    <rPh sb="12" eb="14">
      <t>リヨウ</t>
    </rPh>
    <rPh sb="14" eb="16">
      <t>ジョウキョウ</t>
    </rPh>
    <phoneticPr fontId="1"/>
  </si>
  <si>
    <t>署名</t>
    <rPh sb="0" eb="2">
      <t>ショメイ</t>
    </rPh>
    <phoneticPr fontId="1"/>
  </si>
  <si>
    <r>
      <t xml:space="preserve">氏名
</t>
    </r>
    <r>
      <rPr>
        <sz val="8"/>
        <color theme="1"/>
        <rFont val="ＭＳ 明朝"/>
        <family val="1"/>
        <charset val="128"/>
      </rPr>
      <t>（署名）</t>
    </r>
    <rPh sb="0" eb="2">
      <t>シメイ</t>
    </rPh>
    <rPh sb="4" eb="6">
      <t>ショメイ</t>
    </rPh>
    <phoneticPr fontId="1"/>
  </si>
  <si>
    <t>2026年春学期Ⅰ（書類提出締切：2025年6月6日）</t>
    <rPh sb="4" eb="5">
      <t>ネン</t>
    </rPh>
    <rPh sb="5" eb="8">
      <t>ハルガッキ</t>
    </rPh>
    <rPh sb="10" eb="12">
      <t>ショルイ</t>
    </rPh>
    <rPh sb="21" eb="22">
      <t>ネン</t>
    </rPh>
    <rPh sb="23" eb="24">
      <t>ガツ</t>
    </rPh>
    <rPh sb="25" eb="26">
      <t>ニチ</t>
    </rPh>
    <phoneticPr fontId="1"/>
  </si>
  <si>
    <t>2026年秋学期Ⅰ（書類提出締切：2025年11月14日）</t>
    <rPh sb="4" eb="5">
      <t>ネン</t>
    </rPh>
    <rPh sb="5" eb="8">
      <t>アキガッキ</t>
    </rPh>
    <phoneticPr fontId="1"/>
  </si>
  <si>
    <t>第一希望</t>
    <rPh sb="0" eb="4">
      <t>ダイイチキボウ</t>
    </rPh>
    <phoneticPr fontId="1"/>
  </si>
  <si>
    <t>第三希望</t>
    <rPh sb="0" eb="2">
      <t>ダイサン</t>
    </rPh>
    <rPh sb="2" eb="4">
      <t>キボウ</t>
    </rPh>
    <phoneticPr fontId="1"/>
  </si>
  <si>
    <t>2026年</t>
    <rPh sb="4" eb="5">
      <t>ネン</t>
    </rPh>
    <phoneticPr fontId="1"/>
  </si>
  <si>
    <t>2026年春学期Ⅱ（書類提出締切：2025年7月11日）</t>
    <rPh sb="4" eb="5">
      <t>ネン</t>
    </rPh>
    <rPh sb="5" eb="8">
      <t>ハルガッキ</t>
    </rPh>
    <phoneticPr fontId="1"/>
  </si>
  <si>
    <t>2026年春学期Ⅰ</t>
    <phoneticPr fontId="1"/>
  </si>
  <si>
    <t>2026年春学期Ⅱ</t>
    <phoneticPr fontId="1"/>
  </si>
  <si>
    <t>2026年秋学期Ⅰ</t>
    <rPh sb="5" eb="6">
      <t>アキ</t>
    </rPh>
    <phoneticPr fontId="1"/>
  </si>
  <si>
    <t>2026年秋学期Ⅱ</t>
    <phoneticPr fontId="1"/>
  </si>
  <si>
    <t>↓選択肢から外している</t>
    <rPh sb="1" eb="4">
      <t>センタクシ</t>
    </rPh>
    <rPh sb="6" eb="7">
      <t>ハズ</t>
    </rPh>
    <phoneticPr fontId="1"/>
  </si>
  <si>
    <t>海外派遣願</t>
    <rPh sb="0" eb="2">
      <t>カイガイ</t>
    </rPh>
    <rPh sb="2" eb="4">
      <t>ハケン</t>
    </rPh>
    <rPh sb="4" eb="5">
      <t>ネガ</t>
    </rPh>
    <phoneticPr fontId="1"/>
  </si>
  <si>
    <t>2026年秋学期Ⅱ（書類提出締切：2026年1月15日）</t>
    <rPh sb="4" eb="5">
      <t>ネン</t>
    </rPh>
    <rPh sb="5" eb="8">
      <t>アキガッキ</t>
    </rPh>
    <phoneticPr fontId="1"/>
  </si>
  <si>
    <t>派遣決定後は、原則、上記の留学先大学及び留学期間の変更は認められないことを理解しました。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</si>
</sst>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yyyy&quot;年&quot;m&quot;月&quot;;@"/>
    <numFmt numFmtId="178" formatCode="yyyy&quot;年&quot;m&quot;月&quot;d&quot;日&quot;;@"/>
  </numFmts>
  <fonts count="30" x14ac:knownFonts="1">
    <font>
      <sz val="11"/>
      <color theme="1"/>
      <name val="ＭＳ Ｐゴシック"/>
      <family val="2"/>
      <charset val="128"/>
      <scheme val="minor"/>
    </font>
    <font>
      <sz val="6"/>
      <name val="ＭＳ Ｐゴシック"/>
      <family val="2"/>
      <charset val="128"/>
      <scheme val="minor"/>
    </font>
    <font>
      <b/>
      <sz val="2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2"/>
      <color theme="1"/>
      <name val="ＭＳ 明朝"/>
      <family val="1"/>
      <charset val="128"/>
    </font>
    <font>
      <b/>
      <sz val="9"/>
      <color theme="1"/>
      <name val="ＭＳ 明朝"/>
      <family val="1"/>
      <charset val="128"/>
    </font>
    <font>
      <b/>
      <sz val="11"/>
      <color theme="1"/>
      <name val="ＭＳ ゴシック"/>
      <family val="3"/>
      <charset val="128"/>
    </font>
    <font>
      <b/>
      <sz val="11"/>
      <color theme="1"/>
      <name val="ＭＳ 明朝"/>
      <family val="1"/>
      <charset val="128"/>
    </font>
    <font>
      <b/>
      <sz val="10"/>
      <color theme="1"/>
      <name val="ＭＳ 明朝"/>
      <family val="1"/>
      <charset val="128"/>
    </font>
    <font>
      <sz val="16"/>
      <color theme="1"/>
      <name val="HG教科書体"/>
      <family val="1"/>
      <charset val="128"/>
    </font>
    <font>
      <sz val="16"/>
      <color theme="1"/>
      <name val="HGP教科書体"/>
      <family val="1"/>
      <charset val="128"/>
    </font>
    <font>
      <sz val="16"/>
      <color theme="1"/>
      <name val="HGS教科書体"/>
      <family val="1"/>
      <charset val="128"/>
    </font>
    <font>
      <sz val="14"/>
      <color theme="1"/>
      <name val="ＭＳ 明朝"/>
      <family val="1"/>
      <charset val="128"/>
    </font>
    <font>
      <sz val="8"/>
      <color theme="1"/>
      <name val="ＭＳ Ｐゴシック"/>
      <family val="2"/>
      <charset val="128"/>
      <scheme val="minor"/>
    </font>
    <font>
      <sz val="8"/>
      <color theme="1"/>
      <name val="ＭＳ 明朝"/>
      <family val="1"/>
      <charset val="128"/>
    </font>
    <font>
      <sz val="11"/>
      <name val="ＭＳ Ｐゴシック"/>
      <family val="2"/>
      <charset val="128"/>
      <scheme val="minor"/>
    </font>
    <font>
      <sz val="10"/>
      <name val="ＭＳ Ｐゴシック"/>
      <family val="3"/>
      <charset val="128"/>
      <scheme val="minor"/>
    </font>
    <font>
      <sz val="8.8000000000000007"/>
      <name val="ＭＳ Ｐゴシック"/>
      <family val="3"/>
      <charset val="128"/>
    </font>
    <font>
      <sz val="11"/>
      <name val="ＭＳ Ｐゴシック"/>
      <family val="3"/>
      <charset val="128"/>
      <scheme val="minor"/>
    </font>
    <font>
      <sz val="11"/>
      <color theme="0"/>
      <name val="ＭＳ 明朝"/>
      <family val="1"/>
      <charset val="128"/>
    </font>
  </fonts>
  <fills count="9">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64">
    <xf numFmtId="0" fontId="0" fillId="0" borderId="0" xfId="0">
      <alignment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wrapText="1"/>
    </xf>
    <xf numFmtId="0" fontId="0" fillId="0" borderId="3" xfId="0" applyBorder="1">
      <alignment vertical="center"/>
    </xf>
    <xf numFmtId="56" fontId="0" fillId="0" borderId="0" xfId="0" applyNumberFormat="1">
      <alignment vertical="center"/>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top"/>
    </xf>
    <xf numFmtId="0" fontId="10" fillId="0" borderId="2" xfId="0" applyFont="1" applyBorder="1">
      <alignment vertical="center"/>
    </xf>
    <xf numFmtId="0" fontId="9" fillId="0" borderId="2" xfId="0" applyFont="1" applyBorder="1">
      <alignment vertical="center"/>
    </xf>
    <xf numFmtId="0" fontId="6" fillId="2" borderId="1"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23" fillId="0" borderId="0" xfId="0" applyFont="1" applyAlignment="1">
      <alignment horizontal="center" vertical="center"/>
    </xf>
    <xf numFmtId="0" fontId="23" fillId="6" borderId="1" xfId="0" applyFont="1" applyFill="1" applyBorder="1" applyAlignment="1">
      <alignment horizontal="center" vertical="center"/>
    </xf>
    <xf numFmtId="0" fontId="7" fillId="6" borderId="1" xfId="0" applyFont="1" applyFill="1" applyBorder="1" applyAlignment="1">
      <alignment horizontal="center" vertical="center" shrinkToFit="1"/>
    </xf>
    <xf numFmtId="0" fontId="8" fillId="6" borderId="1" xfId="0" applyFont="1" applyFill="1" applyBorder="1" applyAlignment="1">
      <alignment horizontal="center" vertical="center" shrinkToFit="1"/>
    </xf>
    <xf numFmtId="0" fontId="6" fillId="6" borderId="1" xfId="0" applyFont="1" applyFill="1" applyBorder="1" applyAlignment="1">
      <alignment vertical="center" shrinkToFit="1"/>
    </xf>
    <xf numFmtId="0" fontId="6" fillId="6" borderId="1" xfId="0" applyFont="1" applyFill="1" applyBorder="1">
      <alignment vertical="center"/>
    </xf>
    <xf numFmtId="177" fontId="6" fillId="0" borderId="1" xfId="0" applyNumberFormat="1" applyFont="1" applyBorder="1">
      <alignment vertical="center"/>
    </xf>
    <xf numFmtId="0" fontId="6" fillId="0" borderId="7" xfId="0" applyFont="1" applyBorder="1">
      <alignment vertical="center"/>
    </xf>
    <xf numFmtId="0" fontId="6" fillId="7" borderId="1" xfId="0" applyFont="1" applyFill="1" applyBorder="1">
      <alignment vertical="center"/>
    </xf>
    <xf numFmtId="177" fontId="6" fillId="0" borderId="1" xfId="0" applyNumberFormat="1" applyFont="1" applyBorder="1" applyAlignment="1">
      <alignment vertical="center" shrinkToFit="1"/>
    </xf>
    <xf numFmtId="0" fontId="9" fillId="0" borderId="14" xfId="0" applyFont="1" applyBorder="1">
      <alignment vertical="center"/>
    </xf>
    <xf numFmtId="0" fontId="11" fillId="0" borderId="14" xfId="0" applyFont="1" applyBorder="1" applyAlignment="1">
      <alignment vertical="top"/>
    </xf>
    <xf numFmtId="17" fontId="6" fillId="0" borderId="0" xfId="0" applyNumberFormat="1" applyFont="1">
      <alignment vertical="center"/>
    </xf>
    <xf numFmtId="14" fontId="6" fillId="0" borderId="0" xfId="0" applyNumberFormat="1" applyFont="1">
      <alignment vertical="center"/>
    </xf>
    <xf numFmtId="0" fontId="6" fillId="5" borderId="1" xfId="0" applyFont="1" applyFill="1" applyBorder="1">
      <alignment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178" fontId="26" fillId="0" borderId="0" xfId="0" applyNumberFormat="1" applyFont="1" applyAlignment="1">
      <alignment horizontal="center" vertical="center"/>
    </xf>
    <xf numFmtId="0" fontId="29" fillId="0" borderId="0" xfId="0" applyFont="1">
      <alignment vertical="center"/>
    </xf>
    <xf numFmtId="0" fontId="9" fillId="0" borderId="0" xfId="0" applyFont="1" applyAlignment="1">
      <alignment horizontal="center" vertical="center"/>
    </xf>
    <xf numFmtId="0" fontId="29" fillId="8" borderId="0" xfId="0" applyFont="1" applyFill="1">
      <alignment vertical="center"/>
    </xf>
    <xf numFmtId="0" fontId="25" fillId="4" borderId="0" xfId="0" applyFont="1" applyFill="1">
      <alignment vertical="center"/>
    </xf>
    <xf numFmtId="0" fontId="9" fillId="0" borderId="1" xfId="0" applyFont="1" applyBorder="1" applyAlignment="1">
      <alignment horizontal="center" vertical="center"/>
    </xf>
    <xf numFmtId="0" fontId="9" fillId="4" borderId="7"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3" borderId="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11" fillId="3" borderId="7" xfId="0" applyFont="1" applyFill="1" applyBorder="1" applyAlignment="1">
      <alignment horizontal="left" vertical="center"/>
    </xf>
    <xf numFmtId="0" fontId="11" fillId="3" borderId="18" xfId="0" applyFont="1" applyFill="1" applyBorder="1" applyAlignment="1">
      <alignment horizontal="left"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177" fontId="9" fillId="0" borderId="7" xfId="0" applyNumberFormat="1" applyFont="1" applyFill="1" applyBorder="1" applyAlignment="1">
      <alignment horizontal="center" vertical="center" wrapText="1"/>
    </xf>
    <xf numFmtId="177" fontId="9" fillId="0" borderId="17" xfId="0" applyNumberFormat="1" applyFont="1" applyFill="1" applyBorder="1" applyAlignment="1">
      <alignment horizontal="center" vertical="center" wrapText="1"/>
    </xf>
    <xf numFmtId="177" fontId="9" fillId="0" borderId="18"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9" fillId="4" borderId="0" xfId="0" applyFont="1" applyFill="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9" fillId="0" borderId="0" xfId="0" applyFont="1" applyAlignment="1">
      <alignment horizontal="left" vertical="center" wrapText="1"/>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1" xfId="0" applyFont="1" applyFill="1" applyBorder="1" applyAlignment="1">
      <alignment horizontal="center" vertical="center"/>
    </xf>
    <xf numFmtId="0" fontId="11" fillId="3" borderId="1" xfId="0" applyFont="1" applyFill="1" applyBorder="1" applyAlignment="1">
      <alignment horizontal="center" vertical="center" textRotation="255"/>
    </xf>
    <xf numFmtId="0" fontId="9" fillId="4" borderId="1"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0"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1"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9" fillId="4" borderId="8"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3"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11" xfId="0" applyFont="1" applyBorder="1" applyAlignment="1">
      <alignment horizontal="center" vertical="center"/>
    </xf>
    <xf numFmtId="0" fontId="9" fillId="0" borderId="8"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11" fillId="4" borderId="8"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0"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1" fillId="0" borderId="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1" xfId="0" applyFont="1" applyBorder="1" applyAlignment="1">
      <alignment horizontal="center" vertical="center" shrinkToFit="1"/>
    </xf>
    <xf numFmtId="0" fontId="29" fillId="5" borderId="12" xfId="0" applyFont="1" applyFill="1" applyBorder="1" applyAlignment="1">
      <alignment horizontal="center" vertical="center"/>
    </xf>
    <xf numFmtId="0" fontId="29" fillId="5" borderId="0" xfId="0" applyFont="1" applyFill="1" applyAlignment="1">
      <alignment horizontal="center" vertical="center"/>
    </xf>
    <xf numFmtId="0" fontId="9" fillId="8" borderId="0" xfId="0" applyFont="1" applyFill="1" applyAlignment="1">
      <alignment horizontal="center" vertical="center"/>
    </xf>
    <xf numFmtId="0" fontId="9" fillId="3"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7"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4" fillId="4" borderId="1"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16" fillId="4" borderId="1"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6"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8"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9" xfId="0" applyFont="1" applyFill="1" applyBorder="1" applyAlignment="1">
      <alignment horizontal="center" vertical="center" shrinkToFit="1"/>
    </xf>
    <xf numFmtId="0" fontId="17" fillId="4" borderId="10"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8" fillId="4" borderId="8"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7" fillId="4" borderId="1" xfId="0" applyFont="1" applyFill="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4" borderId="8"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11" xfId="0" applyFont="1" applyFill="1" applyBorder="1" applyAlignment="1">
      <alignment horizontal="center" vertical="center" shrinkToFit="1"/>
    </xf>
    <xf numFmtId="0" fontId="17" fillId="4" borderId="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9" fillId="0" borderId="12" xfId="0" applyFont="1" applyBorder="1" applyAlignment="1">
      <alignment horizontal="center" vertical="center"/>
    </xf>
    <xf numFmtId="0" fontId="21" fillId="0" borderId="1"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1" fillId="0" borderId="3"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20"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177" fontId="17" fillId="4" borderId="8" xfId="0" applyNumberFormat="1"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10" xfId="0" applyNumberFormat="1" applyFont="1" applyFill="1" applyBorder="1" applyAlignment="1">
      <alignment horizontal="center" vertical="center" wrapText="1"/>
    </xf>
    <xf numFmtId="177" fontId="17" fillId="4" borderId="2" xfId="0" applyNumberFormat="1" applyFont="1" applyFill="1" applyBorder="1" applyAlignment="1">
      <alignment horizontal="center" vertical="center" wrapText="1"/>
    </xf>
    <xf numFmtId="177" fontId="17" fillId="4" borderId="9" xfId="0" applyNumberFormat="1" applyFont="1" applyFill="1" applyBorder="1" applyAlignment="1">
      <alignment horizontal="center" vertical="center" wrapText="1"/>
    </xf>
    <xf numFmtId="177" fontId="17" fillId="4" borderId="11" xfId="0" applyNumberFormat="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56"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11" fillId="0" borderId="0" xfId="0" applyFont="1" applyBorder="1" applyAlignment="1">
      <alignment horizontal="left" vertical="center"/>
    </xf>
  </cellXfs>
  <cellStyles count="1">
    <cellStyle name="標準" xfId="0" builtinId="0"/>
  </cellStyles>
  <dxfs count="1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rgb="FFFFFF00"/>
        </patternFill>
      </fill>
    </dxf>
    <dxf>
      <font>
        <color auto="1"/>
      </font>
      <fill>
        <patternFill>
          <fgColor rgb="FFFFFF00"/>
        </patternFill>
      </fill>
    </dxf>
    <dxf>
      <fill>
        <patternFill>
          <fgColor rgb="FFFFFF0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104775</xdr:colOff>
      <xdr:row>0</xdr:row>
      <xdr:rowOff>171450</xdr:rowOff>
    </xdr:from>
    <xdr:to>
      <xdr:col>44</xdr:col>
      <xdr:colOff>180975</xdr:colOff>
      <xdr:row>12</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896100" y="171450"/>
          <a:ext cx="2924175" cy="236220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黄色のセルは入力必須項目です。入力すると白に変わるように設定していますので、すべての項目に入力するようにしてください。セルの色が半分だけ変わる場合は、ほかのセルを選んでからもう一度選び直すことで全体が白に変わります。</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様式の変更等は一切行わないでください。</a:t>
          </a:r>
        </a:p>
      </xdr:txBody>
    </xdr:sp>
    <xdr:clientData/>
  </xdr:twoCellAnchor>
  <xdr:twoCellAnchor>
    <xdr:from>
      <xdr:col>31</xdr:col>
      <xdr:colOff>123825</xdr:colOff>
      <xdr:row>21</xdr:row>
      <xdr:rowOff>85725</xdr:rowOff>
    </xdr:from>
    <xdr:to>
      <xdr:col>44</xdr:col>
      <xdr:colOff>180975</xdr:colOff>
      <xdr:row>32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6915150" y="4467225"/>
          <a:ext cx="2905125" cy="253365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○留学希望大学が複数ある場合は、第三希望まで選べます。国・地域名は自動入力となっています。</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○第一希望の留学開始時期が、欄外に表示されるので、該当するものを選んでください。</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○留学希望期間は、留学を開始する学期の始まる月から留学を終了する学期の最後の月までです。</a:t>
          </a:r>
          <a:endParaRPr kumimoji="1" lang="ja-JP" altLang="en-US" sz="1100">
            <a:solidFill>
              <a:srgbClr val="FF0000"/>
            </a:solidFill>
            <a:latin typeface="HG丸ｺﾞｼｯｸM-PRO" pitchFamily="50" charset="-128"/>
            <a:ea typeface="HG丸ｺﾞｼｯｸM-PRO" pitchFamily="50" charset="-128"/>
          </a:endParaRPr>
        </a:p>
      </xdr:txBody>
    </xdr:sp>
    <xdr:clientData/>
  </xdr:twoCellAnchor>
  <xdr:twoCellAnchor>
    <xdr:from>
      <xdr:col>31</xdr:col>
      <xdr:colOff>123825</xdr:colOff>
      <xdr:row>38</xdr:row>
      <xdr:rowOff>19050</xdr:rowOff>
    </xdr:from>
    <xdr:to>
      <xdr:col>45</xdr:col>
      <xdr:colOff>0</xdr:colOff>
      <xdr:row>50</xdr:row>
      <xdr:rowOff>38100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6915150" y="7991475"/>
          <a:ext cx="2943225" cy="203835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solidFill>
                <a:schemeClr val="tx1"/>
              </a:solidFill>
              <a:latin typeface="HG丸ｺﾞｼｯｸM-PRO" pitchFamily="50" charset="-128"/>
              <a:ea typeface="HG丸ｺﾞｼｯｸM-PRO" pitchFamily="50" charset="-128"/>
            </a:rPr>
            <a:t>入力が終わったら、プリントアウトして、本人の署名、保証人記入欄に保護者の署名が入ったものを提出してください。</a:t>
          </a:r>
          <a:endParaRPr kumimoji="1" lang="en-US" altLang="ja-JP" sz="1100">
            <a:solidFill>
              <a:schemeClr val="tx1"/>
            </a:solidFill>
            <a:latin typeface="HG丸ｺﾞｼｯｸM-PRO" pitchFamily="50" charset="-128"/>
            <a:ea typeface="HG丸ｺﾞｼｯｸM-PRO" pitchFamily="50" charset="-128"/>
          </a:endParaRPr>
        </a:p>
        <a:p>
          <a:pPr algn="l"/>
          <a:endParaRPr kumimoji="1" lang="en-US" altLang="ja-JP" sz="1100">
            <a:solidFill>
              <a:schemeClr val="tx1"/>
            </a:solidFill>
            <a:latin typeface="HG丸ｺﾞｼｯｸM-PRO" pitchFamily="50" charset="-128"/>
            <a:ea typeface="HG丸ｺﾞｼｯｸM-PRO" pitchFamily="50" charset="-128"/>
          </a:endParaRPr>
        </a:p>
        <a:p>
          <a:pPr algn="l"/>
          <a:r>
            <a:rPr kumimoji="1" lang="ja-JP" altLang="en-US" sz="1100">
              <a:solidFill>
                <a:schemeClr val="tx1"/>
              </a:solidFill>
              <a:latin typeface="HG丸ｺﾞｼｯｸM-PRO" pitchFamily="50" charset="-128"/>
              <a:ea typeface="HG丸ｺﾞｼｯｸM-PRO" pitchFamily="50" charset="-128"/>
            </a:rPr>
            <a:t>また、日程調整シートに都合を入力して、</a:t>
          </a:r>
          <a:r>
            <a:rPr kumimoji="1" lang="en-US" altLang="ja-JP" sz="1100" b="1">
              <a:solidFill>
                <a:schemeClr val="tx1"/>
              </a:solidFill>
              <a:latin typeface="HG丸ｺﾞｼｯｸM-PRO" pitchFamily="50" charset="-128"/>
              <a:ea typeface="HG丸ｺﾞｼｯｸM-PRO" pitchFamily="50" charset="-128"/>
            </a:rPr>
            <a:t>ku_exchange@kochi-u.ac.jp</a:t>
          </a:r>
          <a:r>
            <a:rPr kumimoji="1" lang="ja-JP" altLang="en-US" sz="1100">
              <a:solidFill>
                <a:schemeClr val="tx1"/>
              </a:solidFill>
              <a:latin typeface="HG丸ｺﾞｼｯｸM-PRO" pitchFamily="50" charset="-128"/>
              <a:ea typeface="HG丸ｺﾞｼｯｸM-PRO" pitchFamily="50" charset="-128"/>
            </a:rPr>
            <a:t>へ送付してください。</a:t>
          </a:r>
          <a:endParaRPr kumimoji="1" lang="en-US" altLang="ja-JP" sz="1100">
            <a:solidFill>
              <a:schemeClr val="tx1"/>
            </a:solidFill>
            <a:latin typeface="HG丸ｺﾞｼｯｸM-PRO" pitchFamily="50" charset="-128"/>
            <a:ea typeface="HG丸ｺﾞｼｯｸM-PRO" pitchFamily="50" charset="-128"/>
          </a:endParaRPr>
        </a:p>
        <a:p>
          <a:pPr algn="l"/>
          <a:endParaRPr kumimoji="1" lang="en-US" altLang="ja-JP" sz="1100">
            <a:solidFill>
              <a:schemeClr val="tx1"/>
            </a:solidFill>
            <a:latin typeface="HG丸ｺﾞｼｯｸM-PRO" pitchFamily="50" charset="-128"/>
            <a:ea typeface="HG丸ｺﾞｼｯｸM-PRO" pitchFamily="50" charset="-128"/>
          </a:endParaRPr>
        </a:p>
        <a:p>
          <a:pPr algn="l"/>
          <a:r>
            <a:rPr kumimoji="1" lang="en-US" altLang="ja-JP" sz="1050">
              <a:solidFill>
                <a:schemeClr val="tx1"/>
              </a:solidFill>
              <a:latin typeface="HG丸ｺﾞｼｯｸM-PRO" pitchFamily="50" charset="-128"/>
              <a:ea typeface="HG丸ｺﾞｼｯｸM-PRO" pitchFamily="50" charset="-128"/>
            </a:rPr>
            <a:t>※</a:t>
          </a:r>
          <a:r>
            <a:rPr kumimoji="1" lang="ja-JP" altLang="en-US" sz="1050">
              <a:solidFill>
                <a:schemeClr val="tx1"/>
              </a:solidFill>
              <a:latin typeface="HG丸ｺﾞｼｯｸM-PRO" pitchFamily="50" charset="-128"/>
              <a:ea typeface="HG丸ｺﾞｼｯｸM-PRO" pitchFamily="50" charset="-128"/>
            </a:rPr>
            <a:t>日程調整シートはプリントアウトする必要はありません。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190500</xdr:colOff>
      <xdr:row>0</xdr:row>
      <xdr:rowOff>133350</xdr:rowOff>
    </xdr:from>
    <xdr:to>
      <xdr:col>51</xdr:col>
      <xdr:colOff>0</xdr:colOff>
      <xdr:row>6</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6981825" y="133350"/>
          <a:ext cx="4191000" cy="125730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黄色のセルは入力必須項目です。入力すると白に変わるように設定していますので、すべての項目に入力するようにしてください。セルの色が半分だけ変わる場合は、ほかの値を選んでからもう一度選び直すことで全体が白に変わります。</a:t>
          </a:r>
          <a:endParaRPr kumimoji="1" lang="en-US" altLang="ja-JP" sz="1100">
            <a:latin typeface="HG丸ｺﾞｼｯｸM-PRO" pitchFamily="50" charset="-128"/>
            <a:ea typeface="HG丸ｺﾞｼｯｸM-PRO" pitchFamily="50" charset="-128"/>
          </a:endParaRPr>
        </a:p>
        <a:p>
          <a:pPr algn="l"/>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様式の変更等は一切行わないでください。</a:t>
          </a:r>
        </a:p>
      </xdr:txBody>
    </xdr:sp>
    <xdr:clientData/>
  </xdr:twoCellAnchor>
  <xdr:twoCellAnchor>
    <xdr:from>
      <xdr:col>23</xdr:col>
      <xdr:colOff>152400</xdr:colOff>
      <xdr:row>0</xdr:row>
      <xdr:rowOff>180975</xdr:rowOff>
    </xdr:from>
    <xdr:to>
      <xdr:col>30</xdr:col>
      <xdr:colOff>47625</xdr:colOff>
      <xdr:row>3</xdr:row>
      <xdr:rowOff>152400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191125" y="180975"/>
          <a:ext cx="1428750" cy="5429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29</xdr:col>
      <xdr:colOff>28576</xdr:colOff>
      <xdr:row>14</xdr:row>
      <xdr:rowOff>38100</xdr:rowOff>
    </xdr:from>
    <xdr:to>
      <xdr:col>30</xdr:col>
      <xdr:colOff>190500</xdr:colOff>
      <xdr:row>15</xdr:row>
      <xdr:rowOff>190500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6381751" y="2819400"/>
          <a:ext cx="380999"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43</xdr:row>
      <xdr:rowOff>28576</xdr:rowOff>
    </xdr:from>
    <xdr:to>
      <xdr:col>16</xdr:col>
      <xdr:colOff>66674</xdr:colOff>
      <xdr:row>44</xdr:row>
      <xdr:rowOff>180976</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3190875" y="9963151"/>
          <a:ext cx="380999"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123825</xdr:colOff>
      <xdr:row>11</xdr:row>
      <xdr:rowOff>114300</xdr:rowOff>
    </xdr:from>
    <xdr:to>
      <xdr:col>7</xdr:col>
      <xdr:colOff>36490</xdr:colOff>
      <xdr:row>17</xdr:row>
      <xdr:rowOff>209550</xdr:rowOff>
    </xdr:to>
    <xdr:pic>
      <xdr:nvPicPr>
        <xdr:cNvPr id="9" name="図 8" descr="男性のイラスト（前向き）">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2667"/>
        <a:stretch/>
      </xdr:blipFill>
      <xdr:spPr bwMode="auto">
        <a:xfrm>
          <a:off x="123825" y="2209800"/>
          <a:ext cx="144619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66"/>
  <sheetViews>
    <sheetView showGridLines="0" tabSelected="1" view="pageBreakPreview" zoomScaleNormal="100" zoomScaleSheetLayoutView="100" zoomScalePageLayoutView="85" workbookViewId="0">
      <selection activeCell="AI36" sqref="AI36"/>
    </sheetView>
  </sheetViews>
  <sheetFormatPr defaultColWidth="2.875" defaultRowHeight="15" customHeight="1" x14ac:dyDescent="0.15"/>
  <cols>
    <col min="1" max="16384" width="2.875" style="9"/>
  </cols>
  <sheetData>
    <row r="1" spans="2:31" ht="8.25" customHeight="1" x14ac:dyDescent="0.15"/>
    <row r="2" spans="2:31" ht="9.75" customHeight="1" x14ac:dyDescent="0.15">
      <c r="B2" s="102" t="s">
        <v>0</v>
      </c>
      <c r="C2" s="102"/>
      <c r="D2" s="102"/>
      <c r="E2" s="102"/>
      <c r="F2" s="102"/>
    </row>
    <row r="3" spans="2:31" ht="9.75" customHeight="1" x14ac:dyDescent="0.15">
      <c r="B3" s="102"/>
      <c r="C3" s="102"/>
      <c r="D3" s="102"/>
      <c r="E3" s="102"/>
      <c r="F3" s="102"/>
      <c r="H3" s="10"/>
      <c r="I3" s="10"/>
      <c r="J3" s="103" t="s">
        <v>223</v>
      </c>
      <c r="K3" s="103"/>
      <c r="L3" s="103"/>
      <c r="M3" s="103"/>
      <c r="N3" s="103"/>
      <c r="O3" s="103"/>
      <c r="P3" s="103"/>
      <c r="Q3" s="103"/>
      <c r="R3" s="103"/>
      <c r="S3" s="103"/>
      <c r="T3" s="103"/>
      <c r="U3" s="103"/>
      <c r="V3" s="103"/>
    </row>
    <row r="4" spans="2:31" ht="9.75" customHeight="1" x14ac:dyDescent="0.15">
      <c r="G4" s="10"/>
      <c r="H4" s="10"/>
      <c r="I4" s="17"/>
      <c r="J4" s="104"/>
      <c r="K4" s="104"/>
      <c r="L4" s="104"/>
      <c r="M4" s="104"/>
      <c r="N4" s="104"/>
      <c r="O4" s="104"/>
      <c r="P4" s="104"/>
      <c r="Q4" s="104"/>
      <c r="R4" s="104"/>
      <c r="S4" s="104"/>
      <c r="T4" s="104"/>
      <c r="U4" s="104"/>
      <c r="V4" s="104"/>
      <c r="W4" s="18"/>
    </row>
    <row r="5" spans="2:31" ht="8.25" customHeight="1" x14ac:dyDescent="0.15"/>
    <row r="6" spans="2:31" ht="18" customHeight="1" x14ac:dyDescent="0.15">
      <c r="U6" s="81"/>
      <c r="V6" s="81"/>
      <c r="W6" s="80"/>
      <c r="X6" s="80"/>
      <c r="Y6" s="9" t="s">
        <v>1</v>
      </c>
      <c r="Z6" s="80"/>
      <c r="AA6" s="80"/>
      <c r="AB6" s="9" t="s">
        <v>2</v>
      </c>
      <c r="AC6" s="80"/>
      <c r="AD6" s="80"/>
      <c r="AE6" s="9" t="s">
        <v>3</v>
      </c>
    </row>
    <row r="7" spans="2:31" ht="18" customHeight="1" x14ac:dyDescent="0.15">
      <c r="B7" s="82" t="s">
        <v>4</v>
      </c>
      <c r="C7" s="82"/>
      <c r="D7" s="82"/>
      <c r="E7" s="82"/>
      <c r="F7" s="82"/>
      <c r="G7" s="82"/>
      <c r="H7" s="82"/>
    </row>
    <row r="8" spans="2:31" ht="8.25" customHeight="1" x14ac:dyDescent="0.15"/>
    <row r="9" spans="2:31" ht="15.75" customHeight="1" x14ac:dyDescent="0.15">
      <c r="B9" s="90" t="s">
        <v>5</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row>
    <row r="10" spans="2:31" ht="15.75" customHeight="1" x14ac:dyDescent="0.15">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row>
    <row r="11" spans="2:31" ht="8.2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2:31" ht="17.100000000000001" customHeight="1" x14ac:dyDescent="0.15">
      <c r="B12" s="83" t="s">
        <v>6</v>
      </c>
      <c r="C12" s="84"/>
      <c r="D12" s="84"/>
      <c r="E12" s="84"/>
      <c r="F12" s="84"/>
      <c r="G12" s="84"/>
      <c r="J12" s="86" t="s">
        <v>7</v>
      </c>
      <c r="K12" s="86"/>
      <c r="L12" s="86"/>
      <c r="M12" s="86"/>
      <c r="N12" s="86"/>
      <c r="O12" s="86"/>
      <c r="P12" s="86"/>
      <c r="Q12" s="86"/>
      <c r="R12" s="111"/>
      <c r="S12" s="111"/>
      <c r="T12" s="111"/>
      <c r="U12" s="111"/>
      <c r="V12" s="111"/>
      <c r="W12" s="111"/>
      <c r="X12" s="111"/>
      <c r="Y12" s="111"/>
      <c r="Z12" s="111"/>
      <c r="AA12" s="111"/>
      <c r="AB12" s="111"/>
      <c r="AC12" s="111"/>
      <c r="AD12" s="111"/>
      <c r="AE12" s="111"/>
    </row>
    <row r="13" spans="2:31" ht="17.100000000000001" customHeight="1" x14ac:dyDescent="0.15">
      <c r="B13" s="84"/>
      <c r="C13" s="84"/>
      <c r="D13" s="84"/>
      <c r="E13" s="84"/>
      <c r="F13" s="84"/>
      <c r="G13" s="84"/>
      <c r="J13" s="86"/>
      <c r="K13" s="86"/>
      <c r="L13" s="86"/>
      <c r="M13" s="86"/>
      <c r="N13" s="86"/>
      <c r="O13" s="86"/>
      <c r="P13" s="86"/>
      <c r="Q13" s="86"/>
      <c r="R13" s="111"/>
      <c r="S13" s="111"/>
      <c r="T13" s="111"/>
      <c r="U13" s="111"/>
      <c r="V13" s="111"/>
      <c r="W13" s="111"/>
      <c r="X13" s="111"/>
      <c r="Y13" s="111"/>
      <c r="Z13" s="111"/>
      <c r="AA13" s="111"/>
      <c r="AB13" s="111"/>
      <c r="AC13" s="111"/>
      <c r="AD13" s="111"/>
      <c r="AE13" s="111"/>
    </row>
    <row r="14" spans="2:31" ht="17.100000000000001" customHeight="1" x14ac:dyDescent="0.15">
      <c r="B14" s="84"/>
      <c r="C14" s="84"/>
      <c r="D14" s="84"/>
      <c r="E14" s="84"/>
      <c r="F14" s="84"/>
      <c r="G14" s="84"/>
      <c r="J14" s="115" t="s">
        <v>8</v>
      </c>
      <c r="K14" s="115"/>
      <c r="L14" s="115"/>
      <c r="M14" s="115"/>
      <c r="N14" s="115"/>
      <c r="O14" s="115"/>
      <c r="P14" s="115"/>
      <c r="Q14" s="115"/>
      <c r="R14" s="91"/>
      <c r="S14" s="92"/>
      <c r="T14" s="92"/>
      <c r="U14" s="92"/>
      <c r="V14" s="92"/>
      <c r="W14" s="92"/>
      <c r="X14" s="92"/>
      <c r="Y14" s="92"/>
      <c r="Z14" s="92"/>
      <c r="AA14" s="92"/>
      <c r="AB14" s="92"/>
      <c r="AC14" s="92"/>
      <c r="AD14" s="92"/>
      <c r="AE14" s="93"/>
    </row>
    <row r="15" spans="2:31" ht="17.100000000000001" customHeight="1" x14ac:dyDescent="0.15">
      <c r="B15" s="84"/>
      <c r="C15" s="84"/>
      <c r="D15" s="84"/>
      <c r="E15" s="84"/>
      <c r="F15" s="84"/>
      <c r="G15" s="84"/>
      <c r="J15" s="116" t="s">
        <v>9</v>
      </c>
      <c r="K15" s="116"/>
      <c r="L15" s="116"/>
      <c r="M15" s="116"/>
      <c r="N15" s="116"/>
      <c r="O15" s="116"/>
      <c r="P15" s="116"/>
      <c r="Q15" s="116"/>
      <c r="R15" s="94"/>
      <c r="S15" s="95"/>
      <c r="T15" s="95"/>
      <c r="U15" s="95"/>
      <c r="V15" s="95"/>
      <c r="W15" s="95"/>
      <c r="X15" s="95"/>
      <c r="Y15" s="95"/>
      <c r="Z15" s="95"/>
      <c r="AA15" s="95"/>
      <c r="AB15" s="95"/>
      <c r="AC15" s="95"/>
      <c r="AD15" s="95"/>
      <c r="AE15" s="96"/>
    </row>
    <row r="16" spans="2:31" ht="17.100000000000001" customHeight="1" x14ac:dyDescent="0.15">
      <c r="B16" s="84"/>
      <c r="C16" s="84"/>
      <c r="D16" s="84"/>
      <c r="E16" s="84"/>
      <c r="F16" s="84"/>
      <c r="G16" s="84"/>
      <c r="J16" s="85"/>
      <c r="K16" s="85"/>
      <c r="L16" s="85"/>
      <c r="M16" s="85"/>
      <c r="N16" s="85"/>
      <c r="O16" s="85"/>
      <c r="P16" s="85"/>
      <c r="Q16" s="85"/>
      <c r="R16" s="97"/>
      <c r="S16" s="98"/>
      <c r="T16" s="98"/>
      <c r="U16" s="98"/>
      <c r="V16" s="98"/>
      <c r="W16" s="98"/>
      <c r="X16" s="98"/>
      <c r="Y16" s="98"/>
      <c r="Z16" s="98"/>
      <c r="AA16" s="98"/>
      <c r="AB16" s="98"/>
      <c r="AC16" s="98"/>
      <c r="AD16" s="98"/>
      <c r="AE16" s="99"/>
    </row>
    <row r="17" spans="2:31" ht="17.100000000000001" customHeight="1" x14ac:dyDescent="0.15">
      <c r="B17" s="84"/>
      <c r="C17" s="84"/>
      <c r="D17" s="84"/>
      <c r="E17" s="84"/>
      <c r="F17" s="84"/>
      <c r="G17" s="84"/>
      <c r="J17" s="85" t="s">
        <v>10</v>
      </c>
      <c r="K17" s="86"/>
      <c r="L17" s="86"/>
      <c r="M17" s="86"/>
      <c r="N17" s="86"/>
      <c r="O17" s="86"/>
      <c r="P17" s="86"/>
      <c r="Q17" s="86"/>
      <c r="R17" s="86" t="s">
        <v>11</v>
      </c>
      <c r="S17" s="86"/>
      <c r="T17" s="86"/>
      <c r="U17" s="86"/>
      <c r="V17" s="86"/>
      <c r="W17" s="86"/>
      <c r="X17" s="88"/>
      <c r="Y17" s="89" t="s">
        <v>12</v>
      </c>
      <c r="Z17" s="86"/>
      <c r="AA17" s="86"/>
      <c r="AB17" s="86"/>
      <c r="AC17" s="86"/>
      <c r="AD17" s="86"/>
      <c r="AE17" s="86"/>
    </row>
    <row r="18" spans="2:31" ht="17.100000000000001" customHeight="1" x14ac:dyDescent="0.15">
      <c r="B18" s="84"/>
      <c r="C18" s="84"/>
      <c r="D18" s="84"/>
      <c r="E18" s="84"/>
      <c r="F18" s="84"/>
      <c r="G18" s="84"/>
      <c r="J18" s="86"/>
      <c r="K18" s="86"/>
      <c r="L18" s="86"/>
      <c r="M18" s="86"/>
      <c r="N18" s="86"/>
      <c r="O18" s="86"/>
      <c r="P18" s="86"/>
      <c r="Q18" s="86"/>
      <c r="R18" s="101"/>
      <c r="S18" s="101"/>
      <c r="T18" s="101"/>
      <c r="U18" s="101"/>
      <c r="V18" s="101"/>
      <c r="W18" s="101"/>
      <c r="X18" s="50"/>
      <c r="Y18" s="114"/>
      <c r="Z18" s="101"/>
      <c r="AA18" s="101"/>
      <c r="AB18" s="101"/>
      <c r="AC18" s="101"/>
      <c r="AD18" s="101"/>
      <c r="AE18" s="101"/>
    </row>
    <row r="19" spans="2:31" ht="17.100000000000001" customHeight="1" x14ac:dyDescent="0.15">
      <c r="J19" s="87"/>
      <c r="K19" s="87"/>
      <c r="L19" s="87"/>
      <c r="M19" s="87"/>
      <c r="N19" s="87"/>
      <c r="O19" s="87"/>
      <c r="P19" s="87"/>
      <c r="Q19" s="87"/>
      <c r="R19" s="112"/>
      <c r="S19" s="112"/>
      <c r="T19" s="112"/>
      <c r="U19" s="112"/>
      <c r="V19" s="112"/>
      <c r="W19" s="112"/>
      <c r="X19" s="113"/>
      <c r="Y19" s="114"/>
      <c r="Z19" s="101"/>
      <c r="AA19" s="101"/>
      <c r="AB19" s="101"/>
      <c r="AC19" s="101"/>
      <c r="AD19" s="101"/>
      <c r="AE19" s="101"/>
    </row>
    <row r="20" spans="2:31" ht="17.100000000000001" customHeight="1" x14ac:dyDescent="0.15">
      <c r="B20" s="128" t="s">
        <v>13</v>
      </c>
      <c r="C20" s="129"/>
      <c r="D20" s="129"/>
      <c r="E20" s="130"/>
      <c r="F20" s="113"/>
      <c r="G20" s="117"/>
      <c r="H20" s="117"/>
      <c r="I20" s="117"/>
      <c r="J20" s="117"/>
      <c r="K20" s="117"/>
      <c r="L20" s="117"/>
      <c r="M20" s="118"/>
      <c r="N20" s="122" t="s">
        <v>14</v>
      </c>
      <c r="O20" s="123"/>
      <c r="P20" s="123"/>
      <c r="Q20" s="124"/>
      <c r="R20" s="138"/>
      <c r="S20" s="139"/>
      <c r="T20" s="139"/>
      <c r="U20" s="139"/>
      <c r="V20" s="139"/>
      <c r="W20" s="139"/>
      <c r="X20" s="139"/>
      <c r="Y20" s="139"/>
      <c r="Z20" s="139"/>
      <c r="AA20" s="140"/>
      <c r="AB20" s="134"/>
      <c r="AC20" s="135"/>
      <c r="AD20" s="85" t="s">
        <v>1</v>
      </c>
      <c r="AE20" s="85"/>
    </row>
    <row r="21" spans="2:31" ht="17.100000000000001" customHeight="1" x14ac:dyDescent="0.15">
      <c r="B21" s="131"/>
      <c r="C21" s="132"/>
      <c r="D21" s="132"/>
      <c r="E21" s="133"/>
      <c r="F21" s="119"/>
      <c r="G21" s="120"/>
      <c r="H21" s="120"/>
      <c r="I21" s="120"/>
      <c r="J21" s="120"/>
      <c r="K21" s="120"/>
      <c r="L21" s="120"/>
      <c r="M21" s="121"/>
      <c r="N21" s="125"/>
      <c r="O21" s="126"/>
      <c r="P21" s="126"/>
      <c r="Q21" s="127"/>
      <c r="R21" s="141"/>
      <c r="S21" s="142"/>
      <c r="T21" s="142"/>
      <c r="U21" s="142"/>
      <c r="V21" s="142"/>
      <c r="W21" s="142"/>
      <c r="X21" s="142"/>
      <c r="Y21" s="142"/>
      <c r="Z21" s="142"/>
      <c r="AA21" s="143"/>
      <c r="AB21" s="136"/>
      <c r="AC21" s="137"/>
      <c r="AD21" s="85"/>
      <c r="AE21" s="85"/>
    </row>
    <row r="22" spans="2:31" ht="17.100000000000001" customHeight="1" x14ac:dyDescent="0.15">
      <c r="B22" s="105" t="s">
        <v>15</v>
      </c>
      <c r="C22" s="106"/>
      <c r="D22" s="106"/>
      <c r="E22" s="107"/>
      <c r="F22" s="113"/>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8"/>
    </row>
    <row r="23" spans="2:31" ht="17.100000000000001" customHeight="1" x14ac:dyDescent="0.15">
      <c r="B23" s="108"/>
      <c r="C23" s="109"/>
      <c r="D23" s="109"/>
      <c r="E23" s="110"/>
      <c r="F23" s="119"/>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1"/>
    </row>
    <row r="24" spans="2:31" ht="17.100000000000001" customHeight="1" x14ac:dyDescent="0.15">
      <c r="B24" s="85" t="s">
        <v>16</v>
      </c>
      <c r="C24" s="86"/>
      <c r="D24" s="86"/>
      <c r="E24" s="86"/>
      <c r="F24" s="101"/>
      <c r="G24" s="101"/>
      <c r="H24" s="101"/>
      <c r="I24" s="101"/>
      <c r="J24" s="101"/>
      <c r="K24" s="101"/>
      <c r="L24" s="101"/>
      <c r="M24" s="101"/>
      <c r="N24" s="85" t="s">
        <v>17</v>
      </c>
      <c r="O24" s="86"/>
      <c r="P24" s="86"/>
      <c r="Q24" s="86"/>
      <c r="R24" s="101"/>
      <c r="S24" s="101"/>
      <c r="T24" s="101"/>
      <c r="U24" s="101"/>
      <c r="V24" s="101"/>
      <c r="W24" s="101"/>
      <c r="X24" s="101"/>
      <c r="Y24" s="101"/>
      <c r="Z24" s="101"/>
      <c r="AA24" s="101"/>
      <c r="AB24" s="101"/>
      <c r="AC24" s="101"/>
      <c r="AD24" s="101"/>
      <c r="AE24" s="101"/>
    </row>
    <row r="25" spans="2:31" ht="17.100000000000001" customHeight="1" x14ac:dyDescent="0.15">
      <c r="B25" s="86"/>
      <c r="C25" s="86"/>
      <c r="D25" s="86"/>
      <c r="E25" s="86"/>
      <c r="F25" s="101"/>
      <c r="G25" s="101"/>
      <c r="H25" s="101"/>
      <c r="I25" s="101"/>
      <c r="J25" s="101"/>
      <c r="K25" s="101"/>
      <c r="L25" s="101"/>
      <c r="M25" s="101"/>
      <c r="N25" s="86"/>
      <c r="O25" s="86"/>
      <c r="P25" s="86"/>
      <c r="Q25" s="86"/>
      <c r="R25" s="101"/>
      <c r="S25" s="101"/>
      <c r="T25" s="101"/>
      <c r="U25" s="101"/>
      <c r="V25" s="101"/>
      <c r="W25" s="101"/>
      <c r="X25" s="101"/>
      <c r="Y25" s="101"/>
      <c r="Z25" s="101"/>
      <c r="AA25" s="101"/>
      <c r="AB25" s="101"/>
      <c r="AC25" s="101"/>
      <c r="AD25" s="101"/>
      <c r="AE25" s="101"/>
    </row>
    <row r="26" spans="2:31" ht="8.25" customHeight="1" x14ac:dyDescent="0.15"/>
    <row r="27" spans="2:31" ht="17.100000000000001" customHeight="1" x14ac:dyDescent="0.15">
      <c r="B27" s="100" t="s">
        <v>18</v>
      </c>
      <c r="C27" s="100"/>
      <c r="D27" s="86" t="s">
        <v>19</v>
      </c>
      <c r="E27" s="86"/>
      <c r="F27" s="86"/>
      <c r="G27" s="86"/>
      <c r="H27" s="86"/>
      <c r="I27" s="86" t="s">
        <v>20</v>
      </c>
      <c r="J27" s="86"/>
      <c r="K27" s="86"/>
      <c r="L27" s="86"/>
      <c r="M27" s="157"/>
      <c r="N27" s="158"/>
      <c r="O27" s="158"/>
      <c r="P27" s="158"/>
      <c r="Q27" s="158"/>
      <c r="R27" s="158"/>
      <c r="S27" s="158"/>
      <c r="T27" s="159"/>
      <c r="U27" s="105" t="s">
        <v>21</v>
      </c>
      <c r="V27" s="106"/>
      <c r="W27" s="106"/>
      <c r="X27" s="107"/>
      <c r="Y27" s="138" t="str">
        <f>IF(M27="","",VLOOKUP(M27,協定校と国,2,FALSE))</f>
        <v/>
      </c>
      <c r="Z27" s="139"/>
      <c r="AA27" s="139"/>
      <c r="AB27" s="139"/>
      <c r="AC27" s="139"/>
      <c r="AD27" s="139"/>
      <c r="AE27" s="140"/>
    </row>
    <row r="28" spans="2:31" ht="17.100000000000001" customHeight="1" x14ac:dyDescent="0.15">
      <c r="B28" s="100"/>
      <c r="C28" s="100"/>
      <c r="D28" s="86"/>
      <c r="E28" s="86"/>
      <c r="F28" s="86"/>
      <c r="G28" s="86"/>
      <c r="H28" s="86"/>
      <c r="I28" s="86"/>
      <c r="J28" s="86"/>
      <c r="K28" s="86"/>
      <c r="L28" s="86"/>
      <c r="M28" s="160"/>
      <c r="N28" s="161"/>
      <c r="O28" s="161"/>
      <c r="P28" s="161"/>
      <c r="Q28" s="161"/>
      <c r="R28" s="161"/>
      <c r="S28" s="161"/>
      <c r="T28" s="162"/>
      <c r="U28" s="108"/>
      <c r="V28" s="109"/>
      <c r="W28" s="109"/>
      <c r="X28" s="110"/>
      <c r="Y28" s="141"/>
      <c r="Z28" s="142"/>
      <c r="AA28" s="142"/>
      <c r="AB28" s="142"/>
      <c r="AC28" s="142"/>
      <c r="AD28" s="142"/>
      <c r="AE28" s="143"/>
    </row>
    <row r="29" spans="2:31" ht="17.100000000000001" customHeight="1" x14ac:dyDescent="0.15">
      <c r="B29" s="100"/>
      <c r="C29" s="100"/>
      <c r="D29" s="86" t="s">
        <v>22</v>
      </c>
      <c r="E29" s="86"/>
      <c r="F29" s="86"/>
      <c r="G29" s="86"/>
      <c r="H29" s="86"/>
      <c r="I29" s="86" t="s">
        <v>20</v>
      </c>
      <c r="J29" s="86"/>
      <c r="K29" s="86"/>
      <c r="L29" s="86"/>
      <c r="M29" s="163"/>
      <c r="N29" s="164"/>
      <c r="O29" s="164"/>
      <c r="P29" s="164"/>
      <c r="Q29" s="164"/>
      <c r="R29" s="164"/>
      <c r="S29" s="164"/>
      <c r="T29" s="165"/>
      <c r="U29" s="105" t="s">
        <v>21</v>
      </c>
      <c r="V29" s="106"/>
      <c r="W29" s="106"/>
      <c r="X29" s="107"/>
      <c r="Y29" s="151" t="str">
        <f>IF(M29="","",VLOOKUP(M29,協定校と国,2,FALSE))</f>
        <v/>
      </c>
      <c r="Z29" s="152"/>
      <c r="AA29" s="152"/>
      <c r="AB29" s="152"/>
      <c r="AC29" s="152"/>
      <c r="AD29" s="152"/>
      <c r="AE29" s="153"/>
    </row>
    <row r="30" spans="2:31" ht="17.100000000000001" customHeight="1" x14ac:dyDescent="0.15">
      <c r="B30" s="100"/>
      <c r="C30" s="100"/>
      <c r="D30" s="86"/>
      <c r="E30" s="86"/>
      <c r="F30" s="86"/>
      <c r="G30" s="86"/>
      <c r="H30" s="86"/>
      <c r="I30" s="86"/>
      <c r="J30" s="86"/>
      <c r="K30" s="86"/>
      <c r="L30" s="86"/>
      <c r="M30" s="166"/>
      <c r="N30" s="167"/>
      <c r="O30" s="167"/>
      <c r="P30" s="167"/>
      <c r="Q30" s="167"/>
      <c r="R30" s="167"/>
      <c r="S30" s="167"/>
      <c r="T30" s="168"/>
      <c r="U30" s="108"/>
      <c r="V30" s="109"/>
      <c r="W30" s="109"/>
      <c r="X30" s="110"/>
      <c r="Y30" s="154"/>
      <c r="Z30" s="155"/>
      <c r="AA30" s="155"/>
      <c r="AB30" s="155"/>
      <c r="AC30" s="155"/>
      <c r="AD30" s="155"/>
      <c r="AE30" s="156"/>
    </row>
    <row r="31" spans="2:31" ht="17.100000000000001" customHeight="1" x14ac:dyDescent="0.15">
      <c r="B31" s="100"/>
      <c r="C31" s="100"/>
      <c r="D31" s="86" t="s">
        <v>23</v>
      </c>
      <c r="E31" s="86"/>
      <c r="F31" s="86"/>
      <c r="G31" s="86"/>
      <c r="H31" s="86"/>
      <c r="I31" s="86" t="s">
        <v>20</v>
      </c>
      <c r="J31" s="86"/>
      <c r="K31" s="86"/>
      <c r="L31" s="86"/>
      <c r="M31" s="163"/>
      <c r="N31" s="164"/>
      <c r="O31" s="164"/>
      <c r="P31" s="164"/>
      <c r="Q31" s="164"/>
      <c r="R31" s="164"/>
      <c r="S31" s="164"/>
      <c r="T31" s="165"/>
      <c r="U31" s="105" t="s">
        <v>21</v>
      </c>
      <c r="V31" s="106"/>
      <c r="W31" s="106"/>
      <c r="X31" s="107"/>
      <c r="Y31" s="151" t="str">
        <f>IF(M31="","",VLOOKUP(M31,協定校と国,2,FALSE))</f>
        <v/>
      </c>
      <c r="Z31" s="152"/>
      <c r="AA31" s="152"/>
      <c r="AB31" s="152"/>
      <c r="AC31" s="152"/>
      <c r="AD31" s="152"/>
      <c r="AE31" s="153"/>
    </row>
    <row r="32" spans="2:31" ht="17.100000000000001" customHeight="1" x14ac:dyDescent="0.15">
      <c r="B32" s="100"/>
      <c r="C32" s="100"/>
      <c r="D32" s="86"/>
      <c r="E32" s="86"/>
      <c r="F32" s="86"/>
      <c r="G32" s="86"/>
      <c r="H32" s="86"/>
      <c r="I32" s="86"/>
      <c r="J32" s="86"/>
      <c r="K32" s="86"/>
      <c r="L32" s="86"/>
      <c r="M32" s="166"/>
      <c r="N32" s="167"/>
      <c r="O32" s="167"/>
      <c r="P32" s="167"/>
      <c r="Q32" s="167"/>
      <c r="R32" s="167"/>
      <c r="S32" s="167"/>
      <c r="T32" s="168"/>
      <c r="U32" s="108"/>
      <c r="V32" s="109"/>
      <c r="W32" s="109"/>
      <c r="X32" s="110"/>
      <c r="Y32" s="154"/>
      <c r="Z32" s="155"/>
      <c r="AA32" s="155"/>
      <c r="AB32" s="155"/>
      <c r="AC32" s="155"/>
      <c r="AD32" s="155"/>
      <c r="AE32" s="156"/>
    </row>
    <row r="33" spans="1:44" ht="8.25" customHeight="1" x14ac:dyDescent="0.15">
      <c r="AF33" s="46"/>
      <c r="AG33" s="46"/>
      <c r="AH33" s="46"/>
      <c r="AI33" s="46"/>
      <c r="AJ33" s="46"/>
      <c r="AK33" s="46"/>
      <c r="AL33" s="46"/>
      <c r="AM33" s="46"/>
      <c r="AN33" s="46"/>
      <c r="AO33" s="46"/>
      <c r="AP33" s="46"/>
      <c r="AQ33" s="46"/>
      <c r="AR33" s="46"/>
    </row>
    <row r="34" spans="1:44" ht="17.100000000000001" customHeight="1" x14ac:dyDescent="0.15">
      <c r="B34" s="172" t="s">
        <v>24</v>
      </c>
      <c r="C34" s="172"/>
      <c r="D34" s="172"/>
      <c r="E34" s="172"/>
      <c r="F34" s="172"/>
      <c r="G34" s="172"/>
      <c r="H34" s="172"/>
      <c r="I34" s="173"/>
      <c r="J34" s="174"/>
      <c r="K34" s="174"/>
      <c r="L34" s="174"/>
      <c r="M34" s="174"/>
      <c r="N34" s="174"/>
      <c r="O34" s="174"/>
      <c r="P34" s="174"/>
      <c r="Q34" s="174"/>
      <c r="R34" s="174"/>
      <c r="S34" s="174"/>
      <c r="T34" s="174"/>
      <c r="U34" s="174"/>
      <c r="V34" s="174"/>
      <c r="W34" s="174"/>
      <c r="X34" s="174"/>
      <c r="Y34" s="174"/>
      <c r="Z34" s="174"/>
      <c r="AA34" s="174"/>
      <c r="AB34" s="174"/>
      <c r="AC34" s="174"/>
      <c r="AD34" s="174"/>
      <c r="AE34" s="175"/>
      <c r="AF34" s="169" t="s">
        <v>25</v>
      </c>
      <c r="AG34" s="170"/>
      <c r="AH34" s="170"/>
      <c r="AI34" s="170"/>
      <c r="AJ34" s="171" t="str">
        <f>IF(M27="","",VLOOKUP(M27,協定校・国・募集時期,3,FALSE))</f>
        <v/>
      </c>
      <c r="AK34" s="171"/>
      <c r="AL34" s="171"/>
      <c r="AM34" s="171"/>
      <c r="AN34" s="171"/>
      <c r="AO34" s="171"/>
    </row>
    <row r="35" spans="1:44" ht="17.100000000000001" customHeight="1" x14ac:dyDescent="0.15">
      <c r="B35" s="172"/>
      <c r="C35" s="172"/>
      <c r="D35" s="172"/>
      <c r="E35" s="172"/>
      <c r="F35" s="172"/>
      <c r="G35" s="172"/>
      <c r="H35" s="172"/>
      <c r="I35" s="176"/>
      <c r="J35" s="177"/>
      <c r="K35" s="177"/>
      <c r="L35" s="177"/>
      <c r="M35" s="177"/>
      <c r="N35" s="177"/>
      <c r="O35" s="177"/>
      <c r="P35" s="177"/>
      <c r="Q35" s="177"/>
      <c r="R35" s="177"/>
      <c r="S35" s="177"/>
      <c r="T35" s="177"/>
      <c r="U35" s="177"/>
      <c r="V35" s="177"/>
      <c r="W35" s="177"/>
      <c r="X35" s="177"/>
      <c r="Y35" s="177"/>
      <c r="Z35" s="177"/>
      <c r="AA35" s="177"/>
      <c r="AB35" s="177"/>
      <c r="AC35" s="177"/>
      <c r="AD35" s="177"/>
      <c r="AE35" s="178"/>
      <c r="AF35" s="169" t="s">
        <v>26</v>
      </c>
      <c r="AG35" s="170"/>
      <c r="AH35" s="170"/>
      <c r="AI35" s="170"/>
      <c r="AJ35" s="171" t="str">
        <f>IF(M27="","",VLOOKUP(M27,協定校・国・募集時期,4,FALSE))</f>
        <v/>
      </c>
      <c r="AK35" s="171"/>
      <c r="AL35" s="171"/>
      <c r="AM35" s="171"/>
      <c r="AN35" s="171"/>
      <c r="AO35" s="171"/>
    </row>
    <row r="36" spans="1:44" ht="33.950000000000003" customHeight="1" x14ac:dyDescent="0.15">
      <c r="B36" s="55" t="s">
        <v>27</v>
      </c>
      <c r="C36" s="56"/>
      <c r="D36" s="56"/>
      <c r="E36" s="56"/>
      <c r="F36" s="57"/>
      <c r="G36" s="64" t="s">
        <v>214</v>
      </c>
      <c r="H36" s="65"/>
      <c r="I36" s="65"/>
      <c r="J36" s="66"/>
      <c r="K36" s="76"/>
      <c r="L36" s="77"/>
      <c r="M36" s="77"/>
      <c r="N36" s="77"/>
      <c r="O36" s="77"/>
      <c r="P36" s="77"/>
      <c r="Q36" s="77"/>
      <c r="R36" s="73" t="s">
        <v>28</v>
      </c>
      <c r="S36" s="73"/>
      <c r="T36" s="77"/>
      <c r="U36" s="77"/>
      <c r="V36" s="77"/>
      <c r="W36" s="77"/>
      <c r="X36" s="77"/>
      <c r="Y36" s="77"/>
      <c r="Z36" s="78"/>
      <c r="AA36" s="53" t="str">
        <f>IF(T36="","",AG36+1)</f>
        <v/>
      </c>
      <c r="AB36" s="54"/>
      <c r="AC36" s="54" t="s">
        <v>29</v>
      </c>
      <c r="AD36" s="54"/>
      <c r="AE36" s="72"/>
      <c r="AF36" s="45"/>
      <c r="AG36" s="47">
        <f>DATEDIF(K36,T36,"m")</f>
        <v>0</v>
      </c>
      <c r="AH36" s="45"/>
      <c r="AI36" s="45"/>
    </row>
    <row r="37" spans="1:44" ht="33.950000000000003" customHeight="1" x14ac:dyDescent="0.15">
      <c r="B37" s="58"/>
      <c r="C37" s="59"/>
      <c r="D37" s="59"/>
      <c r="E37" s="59"/>
      <c r="F37" s="60"/>
      <c r="G37" s="64" t="s">
        <v>22</v>
      </c>
      <c r="H37" s="65"/>
      <c r="I37" s="65"/>
      <c r="J37" s="66"/>
      <c r="K37" s="76"/>
      <c r="L37" s="77"/>
      <c r="M37" s="77"/>
      <c r="N37" s="77"/>
      <c r="O37" s="77"/>
      <c r="P37" s="77"/>
      <c r="Q37" s="77"/>
      <c r="R37" s="73" t="s">
        <v>28</v>
      </c>
      <c r="S37" s="73"/>
      <c r="T37" s="77"/>
      <c r="U37" s="77"/>
      <c r="V37" s="77"/>
      <c r="W37" s="77"/>
      <c r="X37" s="77"/>
      <c r="Y37" s="77"/>
      <c r="Z37" s="78"/>
      <c r="AA37" s="53" t="str">
        <f>IF(T37="","",AG37+1)</f>
        <v/>
      </c>
      <c r="AB37" s="54"/>
      <c r="AC37" s="73" t="s">
        <v>29</v>
      </c>
      <c r="AD37" s="73"/>
      <c r="AE37" s="74"/>
      <c r="AG37" s="47">
        <f>DATEDIF(K37,T37,"m")</f>
        <v>0</v>
      </c>
    </row>
    <row r="38" spans="1:44" ht="33.950000000000003" customHeight="1" x14ac:dyDescent="0.15">
      <c r="B38" s="61"/>
      <c r="C38" s="62"/>
      <c r="D38" s="62"/>
      <c r="E38" s="62"/>
      <c r="F38" s="63"/>
      <c r="G38" s="61" t="s">
        <v>215</v>
      </c>
      <c r="H38" s="62"/>
      <c r="I38" s="62"/>
      <c r="J38" s="63"/>
      <c r="K38" s="76"/>
      <c r="L38" s="77"/>
      <c r="M38" s="77"/>
      <c r="N38" s="77"/>
      <c r="O38" s="77"/>
      <c r="P38" s="77"/>
      <c r="Q38" s="77"/>
      <c r="R38" s="73" t="s">
        <v>28</v>
      </c>
      <c r="S38" s="73"/>
      <c r="T38" s="77"/>
      <c r="U38" s="77"/>
      <c r="V38" s="77"/>
      <c r="W38" s="77"/>
      <c r="X38" s="77"/>
      <c r="Y38" s="77"/>
      <c r="Z38" s="78"/>
      <c r="AA38" s="75" t="str">
        <f t="shared" ref="AA38" si="0">IF(T38="","",AG38+1)</f>
        <v/>
      </c>
      <c r="AB38" s="73"/>
      <c r="AC38" s="73" t="s">
        <v>29</v>
      </c>
      <c r="AD38" s="73"/>
      <c r="AE38" s="74"/>
      <c r="AG38" s="47">
        <f>DATEDIF(K38,T38,"m")</f>
        <v>0</v>
      </c>
    </row>
    <row r="39" spans="1:44" ht="8.25" customHeight="1" x14ac:dyDescent="0.15">
      <c r="B39" s="16"/>
      <c r="I39" s="16"/>
    </row>
    <row r="40" spans="1:44" ht="33.950000000000003" customHeight="1" x14ac:dyDescent="0.15">
      <c r="B40" s="79" t="s">
        <v>209</v>
      </c>
      <c r="C40" s="79"/>
      <c r="D40" s="79"/>
      <c r="E40" s="79"/>
      <c r="F40" s="79"/>
      <c r="G40" s="79"/>
      <c r="H40" s="79"/>
      <c r="I40" s="79"/>
      <c r="J40" s="79"/>
      <c r="K40" s="79"/>
      <c r="L40" s="79"/>
      <c r="M40" s="50"/>
      <c r="N40" s="51"/>
      <c r="O40" s="51"/>
      <c r="P40" s="51"/>
      <c r="Q40" s="51"/>
      <c r="R40" s="51"/>
      <c r="S40" s="51"/>
      <c r="T40" s="51"/>
      <c r="U40" s="51"/>
      <c r="V40" s="51"/>
      <c r="W40" s="51"/>
      <c r="X40" s="51"/>
      <c r="Y40" s="51"/>
      <c r="Z40" s="51"/>
      <c r="AA40" s="51"/>
      <c r="AB40" s="51"/>
      <c r="AC40" s="51"/>
      <c r="AD40" s="51"/>
      <c r="AE40" s="52"/>
    </row>
    <row r="41" spans="1:44" ht="9.75" customHeight="1" x14ac:dyDescent="0.15">
      <c r="B41" s="244" t="s">
        <v>225</v>
      </c>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row>
    <row r="42" spans="1:44" ht="9.75" customHeight="1" x14ac:dyDescent="0.15">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row>
    <row r="43" spans="1:44" ht="33.950000000000003" customHeight="1" x14ac:dyDescent="0.15">
      <c r="B43" s="67" t="s">
        <v>210</v>
      </c>
      <c r="C43" s="68"/>
      <c r="D43" s="69"/>
      <c r="E43" s="70"/>
      <c r="F43" s="70"/>
      <c r="G43" s="70"/>
      <c r="H43" s="70"/>
      <c r="I43" s="70"/>
      <c r="J43" s="70"/>
      <c r="K43" s="70"/>
      <c r="L43" s="70"/>
      <c r="M43" s="71"/>
    </row>
    <row r="44" spans="1:44" ht="8.25" customHeight="1" x14ac:dyDescent="0.15">
      <c r="B44" s="16"/>
      <c r="I44" s="16"/>
    </row>
    <row r="45" spans="1:44" ht="8.25" customHeight="1" x14ac:dyDescent="0.15">
      <c r="A45" s="36"/>
      <c r="B45" s="37"/>
      <c r="C45" s="36"/>
      <c r="D45" s="36"/>
      <c r="E45" s="36"/>
      <c r="F45" s="36"/>
      <c r="G45" s="36"/>
      <c r="H45" s="36"/>
      <c r="I45" s="37"/>
      <c r="J45" s="36"/>
      <c r="K45" s="36"/>
      <c r="L45" s="36"/>
      <c r="M45" s="36"/>
      <c r="N45" s="36"/>
      <c r="O45" s="36"/>
      <c r="P45" s="36"/>
      <c r="Q45" s="36"/>
      <c r="R45" s="36"/>
      <c r="S45" s="36"/>
      <c r="T45" s="36"/>
      <c r="U45" s="36"/>
      <c r="V45" s="36"/>
      <c r="W45" s="36"/>
      <c r="X45" s="36"/>
      <c r="Y45" s="36"/>
      <c r="Z45" s="36"/>
      <c r="AA45" s="36"/>
      <c r="AB45" s="36"/>
      <c r="AC45" s="36"/>
      <c r="AD45" s="36"/>
      <c r="AE45" s="36"/>
    </row>
    <row r="46" spans="1:44" ht="18" customHeight="1" x14ac:dyDescent="0.15">
      <c r="B46" s="49" t="s">
        <v>31</v>
      </c>
      <c r="C46" s="49"/>
      <c r="D46" s="49"/>
      <c r="E46" s="49"/>
      <c r="F46" s="49"/>
      <c r="G46" s="49"/>
      <c r="H46" s="49"/>
      <c r="I46" s="49"/>
      <c r="J46" s="49"/>
      <c r="K46" s="49"/>
      <c r="L46" s="49"/>
      <c r="M46" s="9" t="s">
        <v>32</v>
      </c>
    </row>
    <row r="47" spans="1:44" ht="8.25" customHeight="1" x14ac:dyDescent="0.15">
      <c r="B47" s="90" t="s">
        <v>33</v>
      </c>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row>
    <row r="48" spans="1:44" ht="8.25" customHeight="1" x14ac:dyDescent="0.15">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row>
    <row r="49" spans="2:31" ht="15.95" customHeight="1" x14ac:dyDescent="0.15">
      <c r="B49" s="85" t="s">
        <v>211</v>
      </c>
      <c r="C49" s="85"/>
      <c r="D49" s="85"/>
      <c r="E49" s="85"/>
      <c r="F49" s="145"/>
      <c r="G49" s="146"/>
      <c r="H49" s="146"/>
      <c r="I49" s="146"/>
      <c r="J49" s="146"/>
      <c r="K49" s="146"/>
      <c r="L49" s="146"/>
      <c r="M49" s="146"/>
      <c r="N49" s="146"/>
      <c r="O49" s="146"/>
      <c r="P49" s="146"/>
      <c r="Q49" s="147"/>
      <c r="R49" s="86" t="s">
        <v>16</v>
      </c>
      <c r="S49" s="86"/>
      <c r="T49" s="86"/>
      <c r="U49" s="86"/>
      <c r="V49" s="144"/>
      <c r="W49" s="144"/>
      <c r="X49" s="144"/>
      <c r="Y49" s="144"/>
      <c r="Z49" s="144"/>
      <c r="AA49" s="144"/>
      <c r="AB49" s="144"/>
      <c r="AC49" s="144"/>
      <c r="AD49" s="144"/>
      <c r="AE49" s="144"/>
    </row>
    <row r="50" spans="2:31" ht="15.95" customHeight="1" x14ac:dyDescent="0.15">
      <c r="B50" s="85"/>
      <c r="C50" s="85"/>
      <c r="D50" s="85"/>
      <c r="E50" s="85"/>
      <c r="F50" s="148"/>
      <c r="G50" s="149"/>
      <c r="H50" s="149"/>
      <c r="I50" s="149"/>
      <c r="J50" s="149"/>
      <c r="K50" s="149"/>
      <c r="L50" s="149"/>
      <c r="M50" s="149"/>
      <c r="N50" s="149"/>
      <c r="O50" s="149"/>
      <c r="P50" s="149"/>
      <c r="Q50" s="150"/>
      <c r="R50" s="86"/>
      <c r="S50" s="86"/>
      <c r="T50" s="86"/>
      <c r="U50" s="86"/>
      <c r="V50" s="144"/>
      <c r="W50" s="144"/>
      <c r="X50" s="144"/>
      <c r="Y50" s="144"/>
      <c r="Z50" s="144"/>
      <c r="AA50" s="144"/>
      <c r="AB50" s="144"/>
      <c r="AC50" s="144"/>
      <c r="AD50" s="144"/>
      <c r="AE50" s="144"/>
    </row>
    <row r="51" spans="2:31" ht="15.95" customHeight="1" x14ac:dyDescent="0.15">
      <c r="B51" s="86" t="s">
        <v>15</v>
      </c>
      <c r="C51" s="86"/>
      <c r="D51" s="86"/>
      <c r="E51" s="86"/>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row>
    <row r="52" spans="2:31" ht="15.95" customHeight="1" x14ac:dyDescent="0.15">
      <c r="B52" s="86"/>
      <c r="C52" s="86"/>
      <c r="D52" s="86"/>
      <c r="E52" s="86"/>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row>
    <row r="53" spans="2:31" ht="18" customHeight="1" x14ac:dyDescent="0.15"/>
    <row r="54" spans="2:31" ht="18" customHeight="1" x14ac:dyDescent="0.15"/>
    <row r="55" spans="2:31" ht="18" customHeight="1" x14ac:dyDescent="0.15"/>
    <row r="56" spans="2:31" ht="18" customHeight="1" x14ac:dyDescent="0.15"/>
    <row r="57" spans="2:31" ht="18" customHeight="1" x14ac:dyDescent="0.15"/>
    <row r="58" spans="2:31" ht="18" customHeight="1" x14ac:dyDescent="0.15"/>
    <row r="59" spans="2:31" ht="18" customHeight="1" x14ac:dyDescent="0.15"/>
    <row r="60" spans="2:31" ht="18" customHeight="1" x14ac:dyDescent="0.15"/>
    <row r="61" spans="2:31" ht="18" customHeight="1" x14ac:dyDescent="0.15"/>
    <row r="62" spans="2:31" ht="18" customHeight="1" x14ac:dyDescent="0.15"/>
    <row r="63" spans="2:31" ht="18" customHeight="1" x14ac:dyDescent="0.15"/>
    <row r="64" spans="2:31" ht="18" customHeight="1" x14ac:dyDescent="0.15"/>
    <row r="65" ht="18" customHeight="1" x14ac:dyDescent="0.15"/>
    <row r="66" ht="18" customHeight="1" x14ac:dyDescent="0.15"/>
  </sheetData>
  <protectedRanges>
    <protectedRange sqref="R12 W6 Z6 AC6 R14:R15 R18 Y18 AB20 R20 F20 F22 F24 R24 M27 Y27 Y29 Y31 M31 M29 I34 S36 M40 I36:I38" name="入力欄"/>
  </protectedRanges>
  <mergeCells count="86">
    <mergeCell ref="B41:AE42"/>
    <mergeCell ref="B2:F3"/>
    <mergeCell ref="AF34:AI34"/>
    <mergeCell ref="AJ34:AO34"/>
    <mergeCell ref="AF35:AI35"/>
    <mergeCell ref="AJ35:AO35"/>
    <mergeCell ref="B34:H35"/>
    <mergeCell ref="I34:AE35"/>
    <mergeCell ref="Y27:AE28"/>
    <mergeCell ref="Y29:AE30"/>
    <mergeCell ref="Y31:AE32"/>
    <mergeCell ref="U27:X28"/>
    <mergeCell ref="D29:H30"/>
    <mergeCell ref="D31:H32"/>
    <mergeCell ref="I27:L28"/>
    <mergeCell ref="I29:L30"/>
    <mergeCell ref="I31:L32"/>
    <mergeCell ref="M27:T28"/>
    <mergeCell ref="M29:T30"/>
    <mergeCell ref="M31:T32"/>
    <mergeCell ref="U29:X30"/>
    <mergeCell ref="U31:X32"/>
    <mergeCell ref="B51:E52"/>
    <mergeCell ref="F51:AE52"/>
    <mergeCell ref="B47:AD48"/>
    <mergeCell ref="V49:AE50"/>
    <mergeCell ref="R49:U50"/>
    <mergeCell ref="F49:Q50"/>
    <mergeCell ref="B49:E50"/>
    <mergeCell ref="F22:AE23"/>
    <mergeCell ref="R20:AA21"/>
    <mergeCell ref="N24:Q25"/>
    <mergeCell ref="R24:AE25"/>
    <mergeCell ref="AD20:AE21"/>
    <mergeCell ref="D27:H28"/>
    <mergeCell ref="B24:E25"/>
    <mergeCell ref="F24:M25"/>
    <mergeCell ref="J3:V4"/>
    <mergeCell ref="B22:E23"/>
    <mergeCell ref="R12:AE13"/>
    <mergeCell ref="R18:X19"/>
    <mergeCell ref="Y18:AE19"/>
    <mergeCell ref="J12:Q13"/>
    <mergeCell ref="J14:Q14"/>
    <mergeCell ref="J15:Q16"/>
    <mergeCell ref="F20:M21"/>
    <mergeCell ref="N20:Q21"/>
    <mergeCell ref="B20:E21"/>
    <mergeCell ref="AB20:AC21"/>
    <mergeCell ref="B40:L40"/>
    <mergeCell ref="T38:Z38"/>
    <mergeCell ref="T37:Z37"/>
    <mergeCell ref="AC6:AD6"/>
    <mergeCell ref="Z6:AA6"/>
    <mergeCell ref="U6:V6"/>
    <mergeCell ref="B7:H7"/>
    <mergeCell ref="B12:G18"/>
    <mergeCell ref="J17:Q19"/>
    <mergeCell ref="R17:X17"/>
    <mergeCell ref="Y17:AE17"/>
    <mergeCell ref="B9:AD10"/>
    <mergeCell ref="W6:X6"/>
    <mergeCell ref="R14:AE14"/>
    <mergeCell ref="R15:AE16"/>
    <mergeCell ref="B27:C32"/>
    <mergeCell ref="K36:Q36"/>
    <mergeCell ref="R36:S36"/>
    <mergeCell ref="R37:S37"/>
    <mergeCell ref="R38:S38"/>
    <mergeCell ref="T36:Z36"/>
    <mergeCell ref="B46:L46"/>
    <mergeCell ref="M40:AE40"/>
    <mergeCell ref="AA36:AB36"/>
    <mergeCell ref="B36:F38"/>
    <mergeCell ref="G36:J36"/>
    <mergeCell ref="G37:J37"/>
    <mergeCell ref="G38:J38"/>
    <mergeCell ref="AA37:AB37"/>
    <mergeCell ref="B43:C43"/>
    <mergeCell ref="D43:M43"/>
    <mergeCell ref="AC36:AE36"/>
    <mergeCell ref="AC37:AE37"/>
    <mergeCell ref="AC38:AE38"/>
    <mergeCell ref="AA38:AB38"/>
    <mergeCell ref="K38:Q38"/>
    <mergeCell ref="K37:Q37"/>
  </mergeCells>
  <phoneticPr fontId="1"/>
  <conditionalFormatting sqref="R12:AE13">
    <cfRule type="notContainsBlanks" dxfId="18" priority="18">
      <formula>LEN(TRIM(R12))&gt;0</formula>
    </cfRule>
    <cfRule type="expression" dxfId="17" priority="19">
      <formula>A1&lt;&gt;""</formula>
    </cfRule>
    <cfRule type="cellIs" priority="21" operator="greaterThan">
      <formula>A1&lt;&gt;""</formula>
    </cfRule>
  </conditionalFormatting>
  <conditionalFormatting sqref="R14:R15">
    <cfRule type="notContainsBlanks" dxfId="16" priority="17">
      <formula>LEN(TRIM(R14))&gt;0</formula>
    </cfRule>
  </conditionalFormatting>
  <conditionalFormatting sqref="R18:AE19 F20:M21 R20:AC21 F22:AE23 F24:M25 R24:AE25 M27:T28 Y27:AE32">
    <cfRule type="notContainsBlanks" dxfId="15" priority="16">
      <formula>LEN(TRIM(F18))&gt;0</formula>
    </cfRule>
  </conditionalFormatting>
  <conditionalFormatting sqref="W6:X6 Z6:AA6 AC6:AD6">
    <cfRule type="notContainsBlanks" dxfId="14" priority="15">
      <formula>LEN(TRIM(W6))&gt;0</formula>
    </cfRule>
  </conditionalFormatting>
  <conditionalFormatting sqref="R20:AA21">
    <cfRule type="notContainsBlanks" dxfId="13" priority="14">
      <formula>LEN(TRIM(R20))&gt;0</formula>
    </cfRule>
  </conditionalFormatting>
  <conditionalFormatting sqref="AB20:AC21">
    <cfRule type="notContainsBlanks" dxfId="12" priority="13">
      <formula>LEN(TRIM(AB20))&gt;0</formula>
    </cfRule>
  </conditionalFormatting>
  <conditionalFormatting sqref="M40:AE40">
    <cfRule type="cellIs" dxfId="11" priority="9" operator="notEqual">
      <formula>""</formula>
    </cfRule>
    <cfRule type="expression" dxfId="10" priority="10">
      <formula>$M$40&lt;&gt;""</formula>
    </cfRule>
    <cfRule type="expression" dxfId="9" priority="11">
      <formula>M40&lt;&gt;""</formula>
    </cfRule>
  </conditionalFormatting>
  <conditionalFormatting sqref="I34:AE35 K37:Q38 T36:Z38 K36">
    <cfRule type="containsBlanks" dxfId="8" priority="23">
      <formula>LEN(TRIM(I34))=0</formula>
    </cfRule>
  </conditionalFormatting>
  <dataValidations count="4">
    <dataValidation type="list" allowBlank="1" showInputMessage="1" showErrorMessage="1" sqref="F20:M21" xr:uid="{00000000-0002-0000-0000-000000000000}">
      <formula1>学部研究科</formula1>
    </dataValidation>
    <dataValidation type="list" allowBlank="1" showInputMessage="1" showErrorMessage="1" sqref="R20:AA21" xr:uid="{00000000-0002-0000-0000-000001000000}">
      <formula1>INDIRECT(F20)</formula1>
    </dataValidation>
    <dataValidation type="list" allowBlank="1" showInputMessage="1" showErrorMessage="1" sqref="AB20:AC21" xr:uid="{00000000-0002-0000-0000-000002000000}">
      <formula1>学年</formula1>
    </dataValidation>
    <dataValidation type="list" allowBlank="1" showInputMessage="1" showErrorMessage="1" sqref="M40:AE40" xr:uid="{00000000-0002-0000-0000-000003000000}">
      <formula1>奨学金</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日程調整!$A$15:$A$18</xm:f>
          </x14:formula1>
          <xm:sqref>I34:AE35</xm:sqref>
        </x14:dataValidation>
        <x14:dataValidation type="list" allowBlank="1" showInputMessage="1" showErrorMessage="1" xr:uid="{EC2DC440-6F0C-4C55-8322-2E3CDAA6E279}">
          <x14:formula1>
            <xm:f>国際教育支援室処理用!$D$22:$D$39</xm:f>
          </x14:formula1>
          <xm:sqref>T37:Z38 K36:K38 L37:Q38</xm:sqref>
        </x14:dataValidation>
        <x14:dataValidation type="list" allowBlank="1" showInputMessage="1" showErrorMessage="1" xr:uid="{DEAD2180-D49A-4BF4-9543-EDD98300AC6A}">
          <x14:formula1>
            <xm:f>国際教育支援室処理用!$E$22:$E$46</xm:f>
          </x14:formula1>
          <xm:sqref>T36:Z36</xm:sqref>
        </x14:dataValidation>
        <x14:dataValidation type="list" allowBlank="1" showInputMessage="1" showErrorMessage="1" xr:uid="{00000000-0002-0000-0000-000007000000}">
          <x14:formula1>
            <xm:f>'2025協定校'!$C$3:$C$53</xm:f>
          </x14:formula1>
          <xm:sqref>M29:T32</xm:sqref>
        </x14:dataValidation>
        <x14:dataValidation type="list" allowBlank="1" showInputMessage="1" showErrorMessage="1" xr:uid="{3F8C9F83-45A7-44EE-A88B-2513C9349EB9}">
          <x14:formula1>
            <xm:f>'2025協定校'!$C$2:$C$53</xm:f>
          </x14:formula1>
          <xm:sqref>M27:T28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9"/>
  <sheetViews>
    <sheetView showZeros="0" view="pageBreakPreview" topLeftCell="A10" zoomScaleNormal="100" zoomScaleSheetLayoutView="100" workbookViewId="0">
      <selection activeCell="A19" sqref="A19"/>
    </sheetView>
  </sheetViews>
  <sheetFormatPr defaultColWidth="16.625" defaultRowHeight="27.75" customHeight="1" x14ac:dyDescent="0.15"/>
  <cols>
    <col min="1" max="1" width="21.375" bestFit="1" customWidth="1"/>
    <col min="2" max="6" width="16.375" customWidth="1"/>
  </cols>
  <sheetData>
    <row r="1" spans="1:7" ht="12" customHeight="1" x14ac:dyDescent="0.15"/>
    <row r="2" spans="1:7" ht="27.75" customHeight="1" x14ac:dyDescent="0.15">
      <c r="A2" s="180" t="s">
        <v>34</v>
      </c>
      <c r="B2" s="180"/>
      <c r="C2" s="180"/>
      <c r="D2" s="180"/>
      <c r="E2" s="180"/>
      <c r="F2" s="180"/>
    </row>
    <row r="3" spans="1:7" ht="12.75" customHeight="1" x14ac:dyDescent="0.15">
      <c r="A3" s="1"/>
      <c r="B3" s="1"/>
      <c r="C3" s="1"/>
      <c r="D3" s="1"/>
      <c r="E3" s="1"/>
      <c r="F3" s="1"/>
    </row>
    <row r="4" spans="1:7" s="3" customFormat="1" ht="30.75" customHeight="1" x14ac:dyDescent="0.15">
      <c r="A4" s="182" t="s">
        <v>35</v>
      </c>
      <c r="B4" s="183"/>
      <c r="C4" s="2" t="s">
        <v>36</v>
      </c>
      <c r="D4" s="181" t="s">
        <v>37</v>
      </c>
      <c r="E4" s="181"/>
      <c r="F4" s="181"/>
    </row>
    <row r="5" spans="1:7" ht="40.5" customHeight="1" x14ac:dyDescent="0.15">
      <c r="A5" s="20" t="s">
        <v>38</v>
      </c>
      <c r="B5" s="179">
        <f>海外派遣願!R15</f>
        <v>0</v>
      </c>
      <c r="C5" s="179"/>
      <c r="D5" s="179"/>
      <c r="E5" s="179"/>
      <c r="F5" s="179"/>
    </row>
    <row r="6" spans="1:7" ht="40.5" customHeight="1" x14ac:dyDescent="0.15">
      <c r="A6" s="20" t="s">
        <v>39</v>
      </c>
      <c r="B6" s="179">
        <f>海外派遣願!R24</f>
        <v>0</v>
      </c>
      <c r="C6" s="179"/>
      <c r="D6" s="179"/>
      <c r="E6" s="179"/>
      <c r="F6" s="179"/>
    </row>
    <row r="7" spans="1:7" ht="41.25" customHeight="1" x14ac:dyDescent="0.15">
      <c r="A7" s="21" t="str">
        <f>IF(海外派遣願!I34="","",VLOOKUP(海外派遣願!I34,留学開始時期2,7,FALSE))</f>
        <v/>
      </c>
      <c r="B7" s="22" t="str">
        <f>IF(海外派遣願!$I34="","",VLOOKUP(海外派遣願!$I34,留学開始時期2,2,FALSE))</f>
        <v/>
      </c>
      <c r="C7" s="22" t="str">
        <f>IF(海外派遣願!$I34="","",VLOOKUP(海外派遣願!$I34,留学開始時期2,3,FALSE))</f>
        <v/>
      </c>
      <c r="D7" s="22" t="str">
        <f>IF(海外派遣願!$I34="","",VLOOKUP(海外派遣願!$I34,留学開始時期2,4,FALSE))</f>
        <v/>
      </c>
      <c r="E7" s="22" t="str">
        <f>IF(海外派遣願!$I34="","",VLOOKUP(海外派遣願!$I34,留学開始時期2,5,FALSE))</f>
        <v/>
      </c>
      <c r="F7" s="22" t="str">
        <f>IF(海外派遣願!$I34="","",VLOOKUP(海外派遣願!$I34,留学開始時期2,6,FALSE))</f>
        <v/>
      </c>
    </row>
    <row r="8" spans="1:7" ht="46.5" customHeight="1" x14ac:dyDescent="0.15">
      <c r="A8" s="21" t="s">
        <v>40</v>
      </c>
      <c r="B8" s="24"/>
      <c r="C8" s="24"/>
      <c r="D8" s="24"/>
      <c r="E8" s="24"/>
      <c r="F8" s="24"/>
    </row>
    <row r="9" spans="1:7" ht="46.5" customHeight="1" x14ac:dyDescent="0.15">
      <c r="A9" s="23" t="s">
        <v>41</v>
      </c>
      <c r="B9" s="24"/>
      <c r="C9" s="24"/>
      <c r="D9" s="24"/>
      <c r="E9" s="24"/>
      <c r="F9" s="24"/>
    </row>
    <row r="10" spans="1:7" ht="46.5" customHeight="1" x14ac:dyDescent="0.15">
      <c r="A10" s="23" t="s">
        <v>42</v>
      </c>
      <c r="B10" s="25"/>
      <c r="C10" s="25"/>
      <c r="D10" s="25"/>
      <c r="E10" s="25"/>
      <c r="F10" s="25"/>
    </row>
    <row r="11" spans="1:7" ht="46.5" customHeight="1" x14ac:dyDescent="0.15">
      <c r="A11" s="23" t="s">
        <v>43</v>
      </c>
      <c r="B11" s="25"/>
      <c r="C11" s="25"/>
      <c r="D11" s="25"/>
      <c r="E11" s="25"/>
      <c r="F11" s="25"/>
    </row>
    <row r="12" spans="1:7" ht="46.5" customHeight="1" x14ac:dyDescent="0.15">
      <c r="A12" s="23" t="s">
        <v>44</v>
      </c>
      <c r="B12" s="25"/>
      <c r="C12" s="25"/>
      <c r="D12" s="25"/>
      <c r="E12" s="25"/>
      <c r="F12" s="25"/>
    </row>
    <row r="13" spans="1:7" ht="46.5" customHeight="1" x14ac:dyDescent="0.15">
      <c r="A13" s="23" t="s">
        <v>45</v>
      </c>
      <c r="B13" s="25"/>
      <c r="C13" s="25"/>
      <c r="D13" s="25"/>
      <c r="E13" s="25"/>
      <c r="F13" s="25"/>
    </row>
    <row r="14" spans="1:7" ht="27.75" customHeight="1" x14ac:dyDescent="0.15">
      <c r="A14" s="14"/>
      <c r="B14" s="12"/>
    </row>
    <row r="15" spans="1:7" ht="27.75" customHeight="1" x14ac:dyDescent="0.15">
      <c r="A15" s="15" t="s">
        <v>212</v>
      </c>
      <c r="B15" s="13">
        <v>45817</v>
      </c>
      <c r="C15" s="13">
        <v>45818</v>
      </c>
      <c r="D15" s="13">
        <v>45819</v>
      </c>
      <c r="E15" s="13">
        <v>45820</v>
      </c>
      <c r="F15" s="13">
        <v>45821</v>
      </c>
      <c r="G15" t="s">
        <v>206</v>
      </c>
    </row>
    <row r="16" spans="1:7" ht="27.75" customHeight="1" x14ac:dyDescent="0.15">
      <c r="A16" s="15" t="s">
        <v>217</v>
      </c>
      <c r="B16" s="13">
        <v>45852</v>
      </c>
      <c r="C16" s="13">
        <v>45853</v>
      </c>
      <c r="D16" s="13">
        <v>45854</v>
      </c>
      <c r="E16" s="13">
        <v>45855</v>
      </c>
      <c r="F16" s="13">
        <v>45856</v>
      </c>
      <c r="G16" t="s">
        <v>206</v>
      </c>
    </row>
    <row r="17" spans="1:7" ht="27.75" customHeight="1" x14ac:dyDescent="0.15">
      <c r="A17" s="15" t="s">
        <v>213</v>
      </c>
      <c r="B17" s="13">
        <v>45978</v>
      </c>
      <c r="C17" s="13">
        <v>45979</v>
      </c>
      <c r="D17" s="13">
        <v>45980</v>
      </c>
      <c r="E17" s="13">
        <v>45981</v>
      </c>
      <c r="F17" s="13">
        <v>45982</v>
      </c>
      <c r="G17" t="s">
        <v>206</v>
      </c>
    </row>
    <row r="18" spans="1:7" ht="27.75" customHeight="1" x14ac:dyDescent="0.15">
      <c r="A18" s="15" t="s">
        <v>224</v>
      </c>
      <c r="B18" s="13">
        <v>46041</v>
      </c>
      <c r="C18" s="13">
        <v>46042</v>
      </c>
      <c r="D18" s="13">
        <v>46043</v>
      </c>
      <c r="E18" s="13">
        <v>46044</v>
      </c>
      <c r="F18" s="13">
        <v>46045</v>
      </c>
      <c r="G18" t="s">
        <v>216</v>
      </c>
    </row>
    <row r="19" spans="1:7" ht="27.75" customHeight="1" x14ac:dyDescent="0.15">
      <c r="A19" s="15"/>
      <c r="B19" s="13"/>
      <c r="C19" s="13"/>
      <c r="D19" s="13"/>
      <c r="E19" s="13"/>
      <c r="F19" s="13"/>
    </row>
  </sheetData>
  <mergeCells count="5">
    <mergeCell ref="B6:F6"/>
    <mergeCell ref="A2:F2"/>
    <mergeCell ref="D4:F4"/>
    <mergeCell ref="A4:B4"/>
    <mergeCell ref="B5:F5"/>
  </mergeCells>
  <phoneticPr fontId="1"/>
  <pageMargins left="0.70866141732283472" right="0.70866141732283472" top="0.74803149606299213" bottom="0.74803149606299213" header="0.31496062992125984" footer="0.31496062992125984"/>
  <pageSetup paperSize="9" scale="85"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R61"/>
  <sheetViews>
    <sheetView showGridLines="0" view="pageBreakPreview" zoomScaleNormal="100" zoomScaleSheetLayoutView="100" zoomScalePageLayoutView="85" workbookViewId="0">
      <selection activeCell="W7" sqref="W7"/>
    </sheetView>
  </sheetViews>
  <sheetFormatPr defaultColWidth="2.875" defaultRowHeight="15" customHeight="1" x14ac:dyDescent="0.15"/>
  <cols>
    <col min="1" max="16384" width="2.875" style="9"/>
  </cols>
  <sheetData>
    <row r="2" spans="2:31" ht="15" customHeight="1" x14ac:dyDescent="0.15">
      <c r="B2" s="102" t="s">
        <v>0</v>
      </c>
      <c r="C2" s="102"/>
      <c r="D2" s="102"/>
      <c r="E2" s="102"/>
      <c r="F2" s="102"/>
    </row>
    <row r="3" spans="2:31" ht="15" customHeight="1" x14ac:dyDescent="0.15">
      <c r="H3" s="10"/>
      <c r="I3" s="10"/>
      <c r="J3" s="103" t="s">
        <v>46</v>
      </c>
      <c r="K3" s="103"/>
      <c r="L3" s="103"/>
      <c r="M3" s="103"/>
      <c r="N3" s="103"/>
      <c r="O3" s="103"/>
      <c r="P3" s="103"/>
      <c r="Q3" s="103"/>
      <c r="R3" s="103"/>
      <c r="S3" s="103"/>
      <c r="T3" s="103"/>
      <c r="U3" s="103"/>
      <c r="V3" s="103"/>
    </row>
    <row r="4" spans="2:31" ht="15" customHeight="1" x14ac:dyDescent="0.15">
      <c r="G4" s="10"/>
      <c r="H4" s="10"/>
      <c r="I4" s="17"/>
      <c r="J4" s="104"/>
      <c r="K4" s="104"/>
      <c r="L4" s="104"/>
      <c r="M4" s="104"/>
      <c r="N4" s="104"/>
      <c r="O4" s="104"/>
      <c r="P4" s="104"/>
      <c r="Q4" s="104"/>
      <c r="R4" s="104"/>
      <c r="S4" s="104"/>
      <c r="T4" s="104"/>
      <c r="U4" s="104"/>
      <c r="V4" s="104"/>
      <c r="W4" s="18"/>
    </row>
    <row r="6" spans="2:31" ht="18" customHeight="1" x14ac:dyDescent="0.15">
      <c r="U6" s="81"/>
      <c r="V6" s="81"/>
      <c r="W6" s="80">
        <v>2023</v>
      </c>
      <c r="X6" s="80"/>
      <c r="Y6" s="9" t="s">
        <v>1</v>
      </c>
      <c r="Z6" s="80">
        <v>7</v>
      </c>
      <c r="AA6" s="80"/>
      <c r="AB6" s="9" t="s">
        <v>2</v>
      </c>
      <c r="AC6" s="80">
        <v>1</v>
      </c>
      <c r="AD6" s="80"/>
      <c r="AE6" s="9" t="s">
        <v>3</v>
      </c>
    </row>
    <row r="7" spans="2:31" ht="18" customHeight="1" x14ac:dyDescent="0.15">
      <c r="B7" s="82" t="s">
        <v>4</v>
      </c>
      <c r="C7" s="82"/>
      <c r="D7" s="82"/>
      <c r="E7" s="82"/>
      <c r="F7" s="82"/>
      <c r="G7" s="82"/>
      <c r="H7" s="82"/>
      <c r="I7"/>
      <c r="L7"/>
    </row>
    <row r="8" spans="2:31" ht="8.25" customHeight="1" x14ac:dyDescent="0.15"/>
    <row r="9" spans="2:31" ht="18" customHeight="1" x14ac:dyDescent="0.15">
      <c r="B9" s="90" t="s">
        <v>5</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row>
    <row r="10" spans="2:31" ht="18" customHeight="1" x14ac:dyDescent="0.15">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row>
    <row r="11" spans="2:31" ht="9.7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2:31" ht="18" customHeight="1" x14ac:dyDescent="0.15">
      <c r="B12" s="83"/>
      <c r="C12" s="84"/>
      <c r="D12" s="84"/>
      <c r="E12" s="84"/>
      <c r="F12" s="84"/>
      <c r="G12" s="84"/>
      <c r="J12" s="86" t="s">
        <v>7</v>
      </c>
      <c r="K12" s="86"/>
      <c r="L12" s="86"/>
      <c r="M12" s="86"/>
      <c r="N12" s="86"/>
      <c r="O12" s="86"/>
      <c r="P12" s="86"/>
      <c r="Q12" s="86"/>
      <c r="R12" s="187" t="s">
        <v>47</v>
      </c>
      <c r="S12" s="187"/>
      <c r="T12" s="187"/>
      <c r="U12" s="187"/>
      <c r="V12" s="187"/>
      <c r="W12" s="187"/>
      <c r="X12" s="187"/>
      <c r="Y12" s="187"/>
      <c r="Z12" s="187"/>
      <c r="AA12" s="187"/>
      <c r="AB12" s="187"/>
      <c r="AC12" s="187"/>
      <c r="AD12" s="187"/>
      <c r="AE12" s="187"/>
    </row>
    <row r="13" spans="2:31" ht="18" customHeight="1" x14ac:dyDescent="0.15">
      <c r="B13" s="84"/>
      <c r="C13" s="84"/>
      <c r="D13" s="84"/>
      <c r="E13" s="84"/>
      <c r="F13" s="84"/>
      <c r="G13" s="84"/>
      <c r="J13" s="86"/>
      <c r="K13" s="86"/>
      <c r="L13" s="86"/>
      <c r="M13" s="86"/>
      <c r="N13" s="86"/>
      <c r="O13" s="86"/>
      <c r="P13" s="86"/>
      <c r="Q13" s="86"/>
      <c r="R13" s="187"/>
      <c r="S13" s="187"/>
      <c r="T13" s="187"/>
      <c r="U13" s="187"/>
      <c r="V13" s="187"/>
      <c r="W13" s="187"/>
      <c r="X13" s="187"/>
      <c r="Y13" s="187"/>
      <c r="Z13" s="187"/>
      <c r="AA13" s="187"/>
      <c r="AB13" s="187"/>
      <c r="AC13" s="187"/>
      <c r="AD13" s="187"/>
      <c r="AE13" s="187"/>
    </row>
    <row r="14" spans="2:31" ht="18" customHeight="1" x14ac:dyDescent="0.15">
      <c r="B14" s="84"/>
      <c r="C14" s="84"/>
      <c r="D14" s="84"/>
      <c r="E14" s="84"/>
      <c r="F14" s="84"/>
      <c r="G14" s="84"/>
      <c r="J14" s="115" t="s">
        <v>8</v>
      </c>
      <c r="K14" s="115"/>
      <c r="L14" s="115"/>
      <c r="M14" s="115"/>
      <c r="N14" s="115"/>
      <c r="O14" s="115"/>
      <c r="P14" s="115"/>
      <c r="Q14" s="115"/>
      <c r="R14" s="188" t="s">
        <v>48</v>
      </c>
      <c r="S14" s="189"/>
      <c r="T14" s="189"/>
      <c r="U14" s="189"/>
      <c r="V14" s="189"/>
      <c r="W14" s="189"/>
      <c r="X14" s="189"/>
      <c r="Y14" s="189"/>
      <c r="Z14" s="189"/>
      <c r="AA14" s="189"/>
      <c r="AB14" s="189"/>
      <c r="AC14" s="189"/>
      <c r="AD14" s="190"/>
      <c r="AE14" s="191"/>
    </row>
    <row r="15" spans="2:31" ht="18" customHeight="1" x14ac:dyDescent="0.15">
      <c r="B15" s="84"/>
      <c r="C15" s="84"/>
      <c r="D15" s="84"/>
      <c r="E15" s="84"/>
      <c r="F15" s="84"/>
      <c r="G15" s="84"/>
      <c r="J15" s="116" t="s">
        <v>9</v>
      </c>
      <c r="K15" s="116"/>
      <c r="L15" s="116"/>
      <c r="M15" s="116"/>
      <c r="N15" s="116"/>
      <c r="O15" s="116"/>
      <c r="P15" s="116"/>
      <c r="Q15" s="116"/>
      <c r="R15" s="192" t="s">
        <v>49</v>
      </c>
      <c r="S15" s="193"/>
      <c r="T15" s="193"/>
      <c r="U15" s="193"/>
      <c r="V15" s="193"/>
      <c r="W15" s="193"/>
      <c r="X15" s="193"/>
      <c r="Y15" s="193"/>
      <c r="Z15" s="193"/>
      <c r="AA15" s="193"/>
      <c r="AB15" s="193"/>
      <c r="AC15" s="193"/>
      <c r="AD15" s="196" t="s">
        <v>50</v>
      </c>
      <c r="AE15" s="197"/>
    </row>
    <row r="16" spans="2:31" ht="18" customHeight="1" x14ac:dyDescent="0.15">
      <c r="B16" s="84"/>
      <c r="C16" s="84"/>
      <c r="D16" s="84"/>
      <c r="E16" s="84"/>
      <c r="F16" s="84"/>
      <c r="G16" s="84"/>
      <c r="J16" s="85"/>
      <c r="K16" s="85"/>
      <c r="L16" s="85"/>
      <c r="M16" s="85"/>
      <c r="N16" s="85"/>
      <c r="O16" s="85"/>
      <c r="P16" s="85"/>
      <c r="Q16" s="85"/>
      <c r="R16" s="194"/>
      <c r="S16" s="195"/>
      <c r="T16" s="195"/>
      <c r="U16" s="195"/>
      <c r="V16" s="195"/>
      <c r="W16" s="195"/>
      <c r="X16" s="195"/>
      <c r="Y16" s="195"/>
      <c r="Z16" s="195"/>
      <c r="AA16" s="195"/>
      <c r="AB16" s="195"/>
      <c r="AC16" s="195"/>
      <c r="AD16" s="198"/>
      <c r="AE16" s="199"/>
    </row>
    <row r="17" spans="2:31" ht="18" customHeight="1" x14ac:dyDescent="0.15">
      <c r="B17" s="84"/>
      <c r="C17" s="84"/>
      <c r="D17" s="84"/>
      <c r="E17" s="84"/>
      <c r="F17" s="84"/>
      <c r="G17" s="84"/>
      <c r="J17" s="85" t="s">
        <v>10</v>
      </c>
      <c r="K17" s="86"/>
      <c r="L17" s="86"/>
      <c r="M17" s="86"/>
      <c r="N17" s="86"/>
      <c r="O17" s="86"/>
      <c r="P17" s="86"/>
      <c r="Q17" s="86"/>
      <c r="R17" s="86" t="s">
        <v>11</v>
      </c>
      <c r="S17" s="86"/>
      <c r="T17" s="86"/>
      <c r="U17" s="86"/>
      <c r="V17" s="86"/>
      <c r="W17" s="86"/>
      <c r="X17" s="88"/>
      <c r="Y17" s="89" t="s">
        <v>12</v>
      </c>
      <c r="Z17" s="86"/>
      <c r="AA17" s="86"/>
      <c r="AB17" s="86"/>
      <c r="AC17" s="86"/>
      <c r="AD17" s="86"/>
      <c r="AE17" s="86"/>
    </row>
    <row r="18" spans="2:31" ht="18" customHeight="1" x14ac:dyDescent="0.15">
      <c r="B18" s="84"/>
      <c r="C18" s="84"/>
      <c r="D18" s="84"/>
      <c r="E18" s="84"/>
      <c r="F18" s="84"/>
      <c r="G18" s="84"/>
      <c r="J18" s="86"/>
      <c r="K18" s="86"/>
      <c r="L18" s="86"/>
      <c r="M18" s="86"/>
      <c r="N18" s="86"/>
      <c r="O18" s="86"/>
      <c r="P18" s="86"/>
      <c r="Q18" s="86"/>
      <c r="R18" s="200" t="s">
        <v>51</v>
      </c>
      <c r="S18" s="200"/>
      <c r="T18" s="200"/>
      <c r="U18" s="200"/>
      <c r="V18" s="200"/>
      <c r="W18" s="200"/>
      <c r="X18" s="201"/>
      <c r="Y18" s="204" t="s">
        <v>52</v>
      </c>
      <c r="Z18" s="200"/>
      <c r="AA18" s="200"/>
      <c r="AB18" s="200"/>
      <c r="AC18" s="200"/>
      <c r="AD18" s="200"/>
      <c r="AE18" s="200"/>
    </row>
    <row r="19" spans="2:31" ht="18" customHeight="1" x14ac:dyDescent="0.15">
      <c r="J19" s="87"/>
      <c r="K19" s="87"/>
      <c r="L19" s="87"/>
      <c r="M19" s="87"/>
      <c r="N19" s="87"/>
      <c r="O19" s="87"/>
      <c r="P19" s="87"/>
      <c r="Q19" s="87"/>
      <c r="R19" s="202"/>
      <c r="S19" s="202"/>
      <c r="T19" s="202"/>
      <c r="U19" s="202"/>
      <c r="V19" s="202"/>
      <c r="W19" s="202"/>
      <c r="X19" s="203"/>
      <c r="Y19" s="204"/>
      <c r="Z19" s="200"/>
      <c r="AA19" s="200"/>
      <c r="AB19" s="200"/>
      <c r="AC19" s="200"/>
      <c r="AD19" s="200"/>
      <c r="AE19" s="200"/>
    </row>
    <row r="20" spans="2:31" ht="18" customHeight="1" x14ac:dyDescent="0.15">
      <c r="B20" s="128" t="s">
        <v>13</v>
      </c>
      <c r="C20" s="129"/>
      <c r="D20" s="129"/>
      <c r="E20" s="130"/>
      <c r="F20" s="205" t="s">
        <v>53</v>
      </c>
      <c r="G20" s="206"/>
      <c r="H20" s="206"/>
      <c r="I20" s="206"/>
      <c r="J20" s="206"/>
      <c r="K20" s="206"/>
      <c r="L20" s="206"/>
      <c r="M20" s="207"/>
      <c r="N20" s="122" t="s">
        <v>14</v>
      </c>
      <c r="O20" s="123"/>
      <c r="P20" s="123"/>
      <c r="Q20" s="124"/>
      <c r="R20" s="211" t="s">
        <v>54</v>
      </c>
      <c r="S20" s="212"/>
      <c r="T20" s="212"/>
      <c r="U20" s="212"/>
      <c r="V20" s="212"/>
      <c r="W20" s="212"/>
      <c r="X20" s="212"/>
      <c r="Y20" s="212"/>
      <c r="Z20" s="212"/>
      <c r="AA20" s="213"/>
      <c r="AB20" s="217">
        <v>2</v>
      </c>
      <c r="AC20" s="218"/>
      <c r="AD20" s="85" t="s">
        <v>1</v>
      </c>
      <c r="AE20" s="85"/>
    </row>
    <row r="21" spans="2:31" ht="18" customHeight="1" x14ac:dyDescent="0.15">
      <c r="B21" s="131"/>
      <c r="C21" s="132"/>
      <c r="D21" s="132"/>
      <c r="E21" s="133"/>
      <c r="F21" s="208"/>
      <c r="G21" s="209"/>
      <c r="H21" s="209"/>
      <c r="I21" s="209"/>
      <c r="J21" s="209"/>
      <c r="K21" s="209"/>
      <c r="L21" s="209"/>
      <c r="M21" s="210"/>
      <c r="N21" s="125"/>
      <c r="O21" s="126"/>
      <c r="P21" s="126"/>
      <c r="Q21" s="127"/>
      <c r="R21" s="214"/>
      <c r="S21" s="215"/>
      <c r="T21" s="215"/>
      <c r="U21" s="215"/>
      <c r="V21" s="215"/>
      <c r="W21" s="215"/>
      <c r="X21" s="215"/>
      <c r="Y21" s="215"/>
      <c r="Z21" s="215"/>
      <c r="AA21" s="216"/>
      <c r="AB21" s="219"/>
      <c r="AC21" s="220"/>
      <c r="AD21" s="85"/>
      <c r="AE21" s="85"/>
    </row>
    <row r="22" spans="2:31" ht="18" customHeight="1" x14ac:dyDescent="0.15">
      <c r="B22" s="105" t="s">
        <v>15</v>
      </c>
      <c r="C22" s="106"/>
      <c r="D22" s="106"/>
      <c r="E22" s="107"/>
      <c r="F22" s="205" t="s">
        <v>55</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row>
    <row r="23" spans="2:31" ht="18" customHeight="1" x14ac:dyDescent="0.15">
      <c r="B23" s="108"/>
      <c r="C23" s="109"/>
      <c r="D23" s="109"/>
      <c r="E23" s="110"/>
      <c r="F23" s="208"/>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10"/>
    </row>
    <row r="24" spans="2:31" ht="18" customHeight="1" x14ac:dyDescent="0.15">
      <c r="B24" s="85" t="s">
        <v>16</v>
      </c>
      <c r="C24" s="86"/>
      <c r="D24" s="86"/>
      <c r="E24" s="86"/>
      <c r="F24" s="221" t="s">
        <v>56</v>
      </c>
      <c r="G24" s="221"/>
      <c r="H24" s="221"/>
      <c r="I24" s="221"/>
      <c r="J24" s="221"/>
      <c r="K24" s="221"/>
      <c r="L24" s="221"/>
      <c r="M24" s="221"/>
      <c r="N24" s="86" t="s">
        <v>57</v>
      </c>
      <c r="O24" s="86"/>
      <c r="P24" s="86"/>
      <c r="Q24" s="86"/>
      <c r="R24" s="221" t="s">
        <v>58</v>
      </c>
      <c r="S24" s="221"/>
      <c r="T24" s="221"/>
      <c r="U24" s="221"/>
      <c r="V24" s="221"/>
      <c r="W24" s="221"/>
      <c r="X24" s="221"/>
      <c r="Y24" s="221"/>
      <c r="Z24" s="221"/>
      <c r="AA24" s="221"/>
      <c r="AB24" s="221"/>
      <c r="AC24" s="221"/>
      <c r="AD24" s="221"/>
      <c r="AE24" s="221"/>
    </row>
    <row r="25" spans="2:31" ht="18" customHeight="1" x14ac:dyDescent="0.15">
      <c r="B25" s="86"/>
      <c r="C25" s="86"/>
      <c r="D25" s="86"/>
      <c r="E25" s="86"/>
      <c r="F25" s="221"/>
      <c r="G25" s="221"/>
      <c r="H25" s="221"/>
      <c r="I25" s="221"/>
      <c r="J25" s="221"/>
      <c r="K25" s="221"/>
      <c r="L25" s="221"/>
      <c r="M25" s="221"/>
      <c r="N25" s="86"/>
      <c r="O25" s="86"/>
      <c r="P25" s="86"/>
      <c r="Q25" s="86"/>
      <c r="R25" s="221"/>
      <c r="S25" s="221"/>
      <c r="T25" s="221"/>
      <c r="U25" s="221"/>
      <c r="V25" s="221"/>
      <c r="W25" s="221"/>
      <c r="X25" s="221"/>
      <c r="Y25" s="221"/>
      <c r="Z25" s="221"/>
      <c r="AA25" s="221"/>
      <c r="AB25" s="221"/>
      <c r="AC25" s="221"/>
      <c r="AD25" s="221"/>
      <c r="AE25" s="221"/>
    </row>
    <row r="26" spans="2:31" ht="12.75" customHeight="1" x14ac:dyDescent="0.15"/>
    <row r="27" spans="2:31" ht="18" customHeight="1" x14ac:dyDescent="0.15">
      <c r="B27" s="100" t="s">
        <v>18</v>
      </c>
      <c r="C27" s="100"/>
      <c r="D27" s="86" t="s">
        <v>19</v>
      </c>
      <c r="E27" s="86"/>
      <c r="F27" s="86"/>
      <c r="G27" s="86"/>
      <c r="H27" s="86"/>
      <c r="I27" s="86" t="s">
        <v>20</v>
      </c>
      <c r="J27" s="86"/>
      <c r="K27" s="86"/>
      <c r="L27" s="86"/>
      <c r="M27" s="226" t="s">
        <v>59</v>
      </c>
      <c r="N27" s="227"/>
      <c r="O27" s="227"/>
      <c r="P27" s="227"/>
      <c r="Q27" s="227"/>
      <c r="R27" s="227"/>
      <c r="S27" s="227"/>
      <c r="T27" s="228"/>
      <c r="U27" s="105" t="s">
        <v>21</v>
      </c>
      <c r="V27" s="106"/>
      <c r="W27" s="106"/>
      <c r="X27" s="107"/>
      <c r="Y27" s="205" t="e">
        <f>IF(M27="","",VLOOKUP(M27,協定校と国,2,FALSE))</f>
        <v>#N/A</v>
      </c>
      <c r="Z27" s="206"/>
      <c r="AA27" s="206"/>
      <c r="AB27" s="206"/>
      <c r="AC27" s="206"/>
      <c r="AD27" s="206"/>
      <c r="AE27" s="207"/>
    </row>
    <row r="28" spans="2:31" ht="18" customHeight="1" x14ac:dyDescent="0.15">
      <c r="B28" s="100"/>
      <c r="C28" s="100"/>
      <c r="D28" s="86"/>
      <c r="E28" s="86"/>
      <c r="F28" s="86"/>
      <c r="G28" s="86"/>
      <c r="H28" s="86"/>
      <c r="I28" s="86"/>
      <c r="J28" s="86"/>
      <c r="K28" s="86"/>
      <c r="L28" s="86"/>
      <c r="M28" s="229"/>
      <c r="N28" s="230"/>
      <c r="O28" s="230"/>
      <c r="P28" s="230"/>
      <c r="Q28" s="230"/>
      <c r="R28" s="230"/>
      <c r="S28" s="230"/>
      <c r="T28" s="231"/>
      <c r="U28" s="108"/>
      <c r="V28" s="109"/>
      <c r="W28" s="109"/>
      <c r="X28" s="110"/>
      <c r="Y28" s="208"/>
      <c r="Z28" s="209"/>
      <c r="AA28" s="209"/>
      <c r="AB28" s="209"/>
      <c r="AC28" s="209"/>
      <c r="AD28" s="209"/>
      <c r="AE28" s="210"/>
    </row>
    <row r="29" spans="2:31" ht="18" customHeight="1" x14ac:dyDescent="0.15">
      <c r="B29" s="100"/>
      <c r="C29" s="100"/>
      <c r="D29" s="86" t="s">
        <v>22</v>
      </c>
      <c r="E29" s="86"/>
      <c r="F29" s="86"/>
      <c r="G29" s="86"/>
      <c r="H29" s="86"/>
      <c r="I29" s="86" t="s">
        <v>20</v>
      </c>
      <c r="J29" s="86"/>
      <c r="K29" s="86"/>
      <c r="L29" s="86"/>
      <c r="M29" s="163" t="s">
        <v>60</v>
      </c>
      <c r="N29" s="164"/>
      <c r="O29" s="164"/>
      <c r="P29" s="164"/>
      <c r="Q29" s="164"/>
      <c r="R29" s="164"/>
      <c r="S29" s="164"/>
      <c r="T29" s="165"/>
      <c r="U29" s="105" t="s">
        <v>21</v>
      </c>
      <c r="V29" s="106"/>
      <c r="W29" s="106"/>
      <c r="X29" s="107"/>
      <c r="Y29" s="222" t="e">
        <f>IF(M29="","",VLOOKUP(M29,協定校と国,2,FALSE))</f>
        <v>#N/A</v>
      </c>
      <c r="Z29" s="223"/>
      <c r="AA29" s="223"/>
      <c r="AB29" s="223"/>
      <c r="AC29" s="223"/>
      <c r="AD29" s="223"/>
      <c r="AE29" s="224"/>
    </row>
    <row r="30" spans="2:31" ht="18" customHeight="1" x14ac:dyDescent="0.15">
      <c r="B30" s="100"/>
      <c r="C30" s="100"/>
      <c r="D30" s="86"/>
      <c r="E30" s="86"/>
      <c r="F30" s="86"/>
      <c r="G30" s="86"/>
      <c r="H30" s="86"/>
      <c r="I30" s="86"/>
      <c r="J30" s="86"/>
      <c r="K30" s="86"/>
      <c r="L30" s="86"/>
      <c r="M30" s="166"/>
      <c r="N30" s="167"/>
      <c r="O30" s="167"/>
      <c r="P30" s="167"/>
      <c r="Q30" s="167"/>
      <c r="R30" s="167"/>
      <c r="S30" s="167"/>
      <c r="T30" s="168"/>
      <c r="U30" s="108"/>
      <c r="V30" s="109"/>
      <c r="W30" s="109"/>
      <c r="X30" s="110"/>
      <c r="Y30" s="225"/>
      <c r="Z30" s="198"/>
      <c r="AA30" s="198"/>
      <c r="AB30" s="198"/>
      <c r="AC30" s="198"/>
      <c r="AD30" s="198"/>
      <c r="AE30" s="199"/>
    </row>
    <row r="31" spans="2:31" ht="18" customHeight="1" x14ac:dyDescent="0.15">
      <c r="B31" s="100"/>
      <c r="C31" s="100"/>
      <c r="D31" s="86" t="s">
        <v>23</v>
      </c>
      <c r="E31" s="86"/>
      <c r="F31" s="86"/>
      <c r="G31" s="86"/>
      <c r="H31" s="86"/>
      <c r="I31" s="86" t="s">
        <v>20</v>
      </c>
      <c r="J31" s="86"/>
      <c r="K31" s="86"/>
      <c r="L31" s="86"/>
      <c r="M31" s="163" t="s">
        <v>61</v>
      </c>
      <c r="N31" s="164"/>
      <c r="O31" s="164"/>
      <c r="P31" s="164"/>
      <c r="Q31" s="164"/>
      <c r="R31" s="164"/>
      <c r="S31" s="164"/>
      <c r="T31" s="165"/>
      <c r="U31" s="105" t="s">
        <v>21</v>
      </c>
      <c r="V31" s="106"/>
      <c r="W31" s="106"/>
      <c r="X31" s="107"/>
      <c r="Y31" s="222" t="str">
        <f>IF(M31="","",VLOOKUP(M31,協定校と国,2,FALSE))</f>
        <v>スウェーデン</v>
      </c>
      <c r="Z31" s="223"/>
      <c r="AA31" s="223"/>
      <c r="AB31" s="223"/>
      <c r="AC31" s="223"/>
      <c r="AD31" s="223"/>
      <c r="AE31" s="224"/>
    </row>
    <row r="32" spans="2:31" ht="18" customHeight="1" x14ac:dyDescent="0.15">
      <c r="B32" s="100"/>
      <c r="C32" s="100"/>
      <c r="D32" s="86"/>
      <c r="E32" s="86"/>
      <c r="F32" s="86"/>
      <c r="G32" s="86"/>
      <c r="H32" s="86"/>
      <c r="I32" s="86"/>
      <c r="J32" s="86"/>
      <c r="K32" s="86"/>
      <c r="L32" s="86"/>
      <c r="M32" s="166"/>
      <c r="N32" s="167"/>
      <c r="O32" s="167"/>
      <c r="P32" s="167"/>
      <c r="Q32" s="167"/>
      <c r="R32" s="167"/>
      <c r="S32" s="167"/>
      <c r="T32" s="168"/>
      <c r="U32" s="108"/>
      <c r="V32" s="109"/>
      <c r="W32" s="109"/>
      <c r="X32" s="110"/>
      <c r="Y32" s="225"/>
      <c r="Z32" s="198"/>
      <c r="AA32" s="198"/>
      <c r="AB32" s="198"/>
      <c r="AC32" s="198"/>
      <c r="AD32" s="198"/>
      <c r="AE32" s="199"/>
    </row>
    <row r="33" spans="2:44" ht="18" customHeight="1" x14ac:dyDescent="0.15">
      <c r="AF33" s="102"/>
      <c r="AG33" s="102"/>
      <c r="AH33" s="102"/>
      <c r="AI33" s="102"/>
      <c r="AJ33" s="102"/>
      <c r="AK33" s="102"/>
      <c r="AL33" s="102"/>
      <c r="AM33" s="102"/>
      <c r="AN33" s="102"/>
      <c r="AO33" s="102"/>
      <c r="AP33" s="102"/>
      <c r="AQ33" s="102"/>
      <c r="AR33" s="102"/>
    </row>
    <row r="34" spans="2:44" ht="18" customHeight="1" x14ac:dyDescent="0.15">
      <c r="B34" s="172" t="s">
        <v>24</v>
      </c>
      <c r="C34" s="172"/>
      <c r="D34" s="172"/>
      <c r="E34" s="172"/>
      <c r="F34" s="172"/>
      <c r="G34" s="172"/>
      <c r="H34" s="172"/>
      <c r="I34" s="232" t="s">
        <v>62</v>
      </c>
      <c r="J34" s="233"/>
      <c r="K34" s="233"/>
      <c r="L34" s="233"/>
      <c r="M34" s="233"/>
      <c r="N34" s="233"/>
      <c r="O34" s="233"/>
      <c r="P34" s="233"/>
      <c r="Q34" s="233"/>
      <c r="R34" s="233"/>
      <c r="S34" s="233"/>
      <c r="T34" s="233"/>
      <c r="U34" s="233"/>
      <c r="V34" s="233"/>
      <c r="W34" s="233"/>
      <c r="X34" s="233"/>
      <c r="Y34" s="233"/>
      <c r="Z34" s="233"/>
      <c r="AA34" s="233"/>
      <c r="AB34" s="233"/>
      <c r="AC34" s="233"/>
      <c r="AD34" s="233"/>
      <c r="AE34" s="234"/>
      <c r="AF34" s="238" t="s">
        <v>25</v>
      </c>
      <c r="AG34" s="102"/>
      <c r="AH34" s="102"/>
      <c r="AI34" s="102"/>
      <c r="AJ34" s="102" t="e">
        <f>IF(M27="","",VLOOKUP(M27,協定校・国・募集時期,3,FALSE))</f>
        <v>#N/A</v>
      </c>
      <c r="AK34" s="102"/>
      <c r="AL34" s="102"/>
      <c r="AM34" s="102"/>
      <c r="AN34" s="102"/>
      <c r="AO34" s="102"/>
    </row>
    <row r="35" spans="2:44" ht="18" customHeight="1" x14ac:dyDescent="0.15">
      <c r="B35" s="172"/>
      <c r="C35" s="172"/>
      <c r="D35" s="172"/>
      <c r="E35" s="172"/>
      <c r="F35" s="172"/>
      <c r="G35" s="172"/>
      <c r="H35" s="172"/>
      <c r="I35" s="235"/>
      <c r="J35" s="236"/>
      <c r="K35" s="236"/>
      <c r="L35" s="236"/>
      <c r="M35" s="236"/>
      <c r="N35" s="236"/>
      <c r="O35" s="236"/>
      <c r="P35" s="236"/>
      <c r="Q35" s="236"/>
      <c r="R35" s="236"/>
      <c r="S35" s="236"/>
      <c r="T35" s="236"/>
      <c r="U35" s="236"/>
      <c r="V35" s="236"/>
      <c r="W35" s="236"/>
      <c r="X35" s="236"/>
      <c r="Y35" s="236"/>
      <c r="Z35" s="236"/>
      <c r="AA35" s="236"/>
      <c r="AB35" s="236"/>
      <c r="AC35" s="236"/>
      <c r="AD35" s="236"/>
      <c r="AE35" s="237"/>
      <c r="AF35" s="238" t="s">
        <v>26</v>
      </c>
      <c r="AG35" s="102"/>
      <c r="AH35" s="102"/>
      <c r="AI35" s="102"/>
      <c r="AJ35" s="102" t="e">
        <f>IF(M27="","",VLOOKUP(M27,協定校・国・募集時期,4,FALSE))</f>
        <v>#N/A</v>
      </c>
      <c r="AK35" s="102"/>
      <c r="AL35" s="102"/>
      <c r="AM35" s="102"/>
      <c r="AN35" s="102"/>
      <c r="AO35" s="102"/>
    </row>
    <row r="36" spans="2:44" ht="18" customHeight="1" x14ac:dyDescent="0.15">
      <c r="B36" s="172" t="s">
        <v>27</v>
      </c>
      <c r="C36" s="172"/>
      <c r="D36" s="172"/>
      <c r="E36" s="172"/>
      <c r="F36" s="172"/>
      <c r="G36" s="172"/>
      <c r="H36" s="172"/>
      <c r="I36" s="251">
        <v>45139</v>
      </c>
      <c r="J36" s="252"/>
      <c r="K36" s="252"/>
      <c r="L36" s="252"/>
      <c r="M36" s="252"/>
      <c r="N36" s="252"/>
      <c r="O36" s="252"/>
      <c r="P36" s="252"/>
      <c r="Q36" s="54" t="s">
        <v>28</v>
      </c>
      <c r="R36" s="54"/>
      <c r="S36" s="252">
        <v>45442</v>
      </c>
      <c r="T36" s="252"/>
      <c r="U36" s="252"/>
      <c r="V36" s="252"/>
      <c r="W36" s="252"/>
      <c r="X36" s="252"/>
      <c r="Y36" s="252"/>
      <c r="Z36" s="255"/>
      <c r="AA36" s="257">
        <v>10</v>
      </c>
      <c r="AB36" s="258"/>
      <c r="AC36" s="54" t="s">
        <v>29</v>
      </c>
      <c r="AD36" s="54"/>
      <c r="AE36" s="72"/>
    </row>
    <row r="37" spans="2:44" ht="18" customHeight="1" x14ac:dyDescent="0.15">
      <c r="B37" s="172"/>
      <c r="C37" s="172"/>
      <c r="D37" s="172"/>
      <c r="E37" s="172"/>
      <c r="F37" s="172"/>
      <c r="G37" s="172"/>
      <c r="H37" s="172"/>
      <c r="I37" s="253"/>
      <c r="J37" s="254"/>
      <c r="K37" s="254"/>
      <c r="L37" s="254"/>
      <c r="M37" s="254"/>
      <c r="N37" s="254"/>
      <c r="O37" s="254"/>
      <c r="P37" s="254"/>
      <c r="Q37" s="249"/>
      <c r="R37" s="249"/>
      <c r="S37" s="254"/>
      <c r="T37" s="254"/>
      <c r="U37" s="254"/>
      <c r="V37" s="254"/>
      <c r="W37" s="254"/>
      <c r="X37" s="254"/>
      <c r="Y37" s="254"/>
      <c r="Z37" s="256"/>
      <c r="AA37" s="259"/>
      <c r="AB37" s="260"/>
      <c r="AC37" s="249"/>
      <c r="AD37" s="249"/>
      <c r="AE37" s="250"/>
    </row>
    <row r="38" spans="2:44" ht="18" customHeight="1" x14ac:dyDescent="0.15">
      <c r="B38" s="16"/>
      <c r="I38" s="16" t="s">
        <v>63</v>
      </c>
    </row>
    <row r="39" spans="2:44" ht="40.5" customHeight="1" x14ac:dyDescent="0.15">
      <c r="B39" s="79" t="s">
        <v>30</v>
      </c>
      <c r="C39" s="79"/>
      <c r="D39" s="79"/>
      <c r="E39" s="79"/>
      <c r="F39" s="79"/>
      <c r="G39" s="79"/>
      <c r="H39" s="79"/>
      <c r="I39" s="79"/>
      <c r="J39" s="79"/>
      <c r="K39" s="79"/>
      <c r="L39" s="79"/>
      <c r="M39" s="184" t="s">
        <v>64</v>
      </c>
      <c r="N39" s="185"/>
      <c r="O39" s="185"/>
      <c r="P39" s="185"/>
      <c r="Q39" s="185"/>
      <c r="R39" s="185"/>
      <c r="S39" s="185"/>
      <c r="T39" s="185"/>
      <c r="U39" s="185"/>
      <c r="V39" s="185"/>
      <c r="W39" s="185"/>
      <c r="X39" s="185"/>
      <c r="Y39" s="185"/>
      <c r="Z39" s="185"/>
      <c r="AA39" s="185"/>
      <c r="AB39" s="185"/>
      <c r="AC39" s="185"/>
      <c r="AD39" s="185"/>
      <c r="AE39" s="186"/>
    </row>
    <row r="40" spans="2:44" ht="12" customHeight="1" x14ac:dyDescent="0.15">
      <c r="B40" s="16"/>
      <c r="I40" s="16"/>
    </row>
    <row r="41" spans="2:44" ht="18" customHeight="1" x14ac:dyDescent="0.15">
      <c r="B41" s="69" t="s">
        <v>65</v>
      </c>
      <c r="C41" s="70"/>
      <c r="D41" s="70"/>
      <c r="E41" s="70"/>
      <c r="F41" s="71"/>
    </row>
    <row r="42" spans="2:44" ht="18" customHeight="1" x14ac:dyDescent="0.15">
      <c r="B42" s="90" t="s">
        <v>33</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row>
    <row r="43" spans="2:44" ht="18" customHeight="1" x14ac:dyDescent="0.15">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row>
    <row r="44" spans="2:44" ht="18" customHeight="1" x14ac:dyDescent="0.15">
      <c r="B44" s="85" t="s">
        <v>38</v>
      </c>
      <c r="C44" s="85"/>
      <c r="D44" s="85"/>
      <c r="E44" s="85"/>
      <c r="F44" s="240" t="s">
        <v>66</v>
      </c>
      <c r="G44" s="241"/>
      <c r="H44" s="241"/>
      <c r="I44" s="241"/>
      <c r="J44" s="241"/>
      <c r="K44" s="241"/>
      <c r="L44" s="241"/>
      <c r="M44" s="241"/>
      <c r="N44" s="241"/>
      <c r="O44" s="241"/>
      <c r="P44" s="244" t="s">
        <v>50</v>
      </c>
      <c r="Q44" s="245"/>
      <c r="R44" s="86" t="s">
        <v>16</v>
      </c>
      <c r="S44" s="86"/>
      <c r="T44" s="86"/>
      <c r="U44" s="86"/>
      <c r="V44" s="248" t="s">
        <v>67</v>
      </c>
      <c r="W44" s="248"/>
      <c r="X44" s="248"/>
      <c r="Y44" s="248"/>
      <c r="Z44" s="248"/>
      <c r="AA44" s="248"/>
      <c r="AB44" s="248"/>
      <c r="AC44" s="248"/>
      <c r="AD44" s="248"/>
      <c r="AE44" s="248"/>
    </row>
    <row r="45" spans="2:44" ht="18" customHeight="1" x14ac:dyDescent="0.15">
      <c r="B45" s="85"/>
      <c r="C45" s="85"/>
      <c r="D45" s="85"/>
      <c r="E45" s="85"/>
      <c r="F45" s="242"/>
      <c r="G45" s="243"/>
      <c r="H45" s="243"/>
      <c r="I45" s="243"/>
      <c r="J45" s="243"/>
      <c r="K45" s="243"/>
      <c r="L45" s="243"/>
      <c r="M45" s="243"/>
      <c r="N45" s="243"/>
      <c r="O45" s="243"/>
      <c r="P45" s="246"/>
      <c r="Q45" s="247"/>
      <c r="R45" s="86"/>
      <c r="S45" s="86"/>
      <c r="T45" s="86"/>
      <c r="U45" s="86"/>
      <c r="V45" s="248"/>
      <c r="W45" s="248"/>
      <c r="X45" s="248"/>
      <c r="Y45" s="248"/>
      <c r="Z45" s="248"/>
      <c r="AA45" s="248"/>
      <c r="AB45" s="248"/>
      <c r="AC45" s="248"/>
      <c r="AD45" s="248"/>
      <c r="AE45" s="248"/>
    </row>
    <row r="46" spans="2:44" ht="18" customHeight="1" x14ac:dyDescent="0.15">
      <c r="B46" s="86" t="s">
        <v>15</v>
      </c>
      <c r="C46" s="86"/>
      <c r="D46" s="86"/>
      <c r="E46" s="86"/>
      <c r="F46" s="239" t="s">
        <v>55</v>
      </c>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row>
    <row r="47" spans="2:44" ht="18" customHeight="1" x14ac:dyDescent="0.15">
      <c r="B47" s="86"/>
      <c r="C47" s="86"/>
      <c r="D47" s="86"/>
      <c r="E47" s="86"/>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row>
    <row r="48" spans="2:4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75">
    <mergeCell ref="B27:C32"/>
    <mergeCell ref="B46:E47"/>
    <mergeCell ref="F46:AE47"/>
    <mergeCell ref="B41:F41"/>
    <mergeCell ref="B42:AD43"/>
    <mergeCell ref="B44:E45"/>
    <mergeCell ref="F44:O45"/>
    <mergeCell ref="P44:Q45"/>
    <mergeCell ref="R44:U45"/>
    <mergeCell ref="V44:AE45"/>
    <mergeCell ref="AC36:AE37"/>
    <mergeCell ref="B36:H37"/>
    <mergeCell ref="I36:P37"/>
    <mergeCell ref="Q36:R37"/>
    <mergeCell ref="S36:Z37"/>
    <mergeCell ref="AA36:AB37"/>
    <mergeCell ref="AF33:AL33"/>
    <mergeCell ref="AM33:AR33"/>
    <mergeCell ref="B34:H35"/>
    <mergeCell ref="I34:AE35"/>
    <mergeCell ref="AF34:AI34"/>
    <mergeCell ref="AJ34:AO34"/>
    <mergeCell ref="AF35:AI35"/>
    <mergeCell ref="AJ35:AO35"/>
    <mergeCell ref="D31:H32"/>
    <mergeCell ref="I31:L32"/>
    <mergeCell ref="M31:T32"/>
    <mergeCell ref="U31:X32"/>
    <mergeCell ref="Y31:AE32"/>
    <mergeCell ref="Y27:AE28"/>
    <mergeCell ref="D29:H30"/>
    <mergeCell ref="I29:L30"/>
    <mergeCell ref="M29:T30"/>
    <mergeCell ref="U29:X30"/>
    <mergeCell ref="Y29:AE30"/>
    <mergeCell ref="D27:H28"/>
    <mergeCell ref="I27:L28"/>
    <mergeCell ref="M27:T28"/>
    <mergeCell ref="U27:X28"/>
    <mergeCell ref="B22:E23"/>
    <mergeCell ref="F22:AE23"/>
    <mergeCell ref="B24:E25"/>
    <mergeCell ref="F24:M25"/>
    <mergeCell ref="N24:Q25"/>
    <mergeCell ref="R24:AE25"/>
    <mergeCell ref="B20:E21"/>
    <mergeCell ref="F20:M21"/>
    <mergeCell ref="N20:Q21"/>
    <mergeCell ref="R20:AA21"/>
    <mergeCell ref="AB20:AC21"/>
    <mergeCell ref="J15:Q16"/>
    <mergeCell ref="R15:AC16"/>
    <mergeCell ref="AD20:AE21"/>
    <mergeCell ref="AD15:AE16"/>
    <mergeCell ref="J17:Q19"/>
    <mergeCell ref="R17:X17"/>
    <mergeCell ref="Y17:AE17"/>
    <mergeCell ref="R18:X19"/>
    <mergeCell ref="Y18:AE19"/>
    <mergeCell ref="B39:L39"/>
    <mergeCell ref="M39:AE39"/>
    <mergeCell ref="AC6:AD6"/>
    <mergeCell ref="B2:F2"/>
    <mergeCell ref="J3:V4"/>
    <mergeCell ref="U6:V6"/>
    <mergeCell ref="W6:X6"/>
    <mergeCell ref="Z6:AA6"/>
    <mergeCell ref="B7:H7"/>
    <mergeCell ref="B9:AD10"/>
    <mergeCell ref="B12:G18"/>
    <mergeCell ref="J12:Q13"/>
    <mergeCell ref="R12:AE13"/>
    <mergeCell ref="J14:Q14"/>
    <mergeCell ref="R14:AC14"/>
    <mergeCell ref="AD14:AE14"/>
  </mergeCells>
  <phoneticPr fontId="1"/>
  <conditionalFormatting sqref="R12:AE13">
    <cfRule type="notContainsBlanks" dxfId="7" priority="7">
      <formula>LEN(TRIM(R12))&gt;0</formula>
    </cfRule>
    <cfRule type="expression" dxfId="6" priority="8">
      <formula>A1&lt;&gt;""</formula>
    </cfRule>
    <cfRule type="cellIs" priority="9" operator="greaterThan">
      <formula>A1&lt;&gt;""</formula>
    </cfRule>
  </conditionalFormatting>
  <conditionalFormatting sqref="R14:AC16">
    <cfRule type="notContainsBlanks" dxfId="5" priority="6">
      <formula>LEN(TRIM(R14))&gt;0</formula>
    </cfRule>
  </conditionalFormatting>
  <conditionalFormatting sqref="R18:AE19 F20:M21 R20:AC21 F22:AE23 F24:M25 R24:AE25 I34:AE35 I36:P37 S36:Z37 M27:T28 Y27:AE32">
    <cfRule type="notContainsBlanks" dxfId="4" priority="5">
      <formula>LEN(TRIM(F18))&gt;0</formula>
    </cfRule>
  </conditionalFormatting>
  <conditionalFormatting sqref="W6:X6 Z6:AA6 AC6:AD6">
    <cfRule type="notContainsBlanks" dxfId="3" priority="4">
      <formula>LEN(TRIM(W6))&gt;0</formula>
    </cfRule>
  </conditionalFormatting>
  <conditionalFormatting sqref="R20:AA21">
    <cfRule type="notContainsBlanks" dxfId="2" priority="3">
      <formula>LEN(TRIM(R20))&gt;0</formula>
    </cfRule>
  </conditionalFormatting>
  <conditionalFormatting sqref="AB20:AC21">
    <cfRule type="notContainsBlanks" dxfId="1" priority="2">
      <formula>LEN(TRIM(AB20))&gt;0</formula>
    </cfRule>
  </conditionalFormatting>
  <conditionalFormatting sqref="I34:AE35">
    <cfRule type="notContainsBlanks" dxfId="0" priority="1">
      <formula>LEN(TRIM(I34))&gt;0</formula>
    </cfRule>
  </conditionalFormatting>
  <dataValidations count="4">
    <dataValidation type="list" allowBlank="1" showInputMessage="1" showErrorMessage="1" sqref="AB20:AC21" xr:uid="{00000000-0002-0000-0200-000000000000}">
      <formula1>学年</formula1>
    </dataValidation>
    <dataValidation type="list" allowBlank="1" showInputMessage="1" showErrorMessage="1" sqref="R20:AA21" xr:uid="{00000000-0002-0000-0200-000001000000}">
      <formula1>INDIRECT(F20)</formula1>
    </dataValidation>
    <dataValidation type="list" allowBlank="1" showInputMessage="1" showErrorMessage="1" sqref="F20:M21" xr:uid="{00000000-0002-0000-0200-000002000000}">
      <formula1>学部研究科</formula1>
    </dataValidation>
    <dataValidation type="list" allowBlank="1" showInputMessage="1" showErrorMessage="1" sqref="M39:AE39" xr:uid="{00000000-0002-0000-0200-000003000000}">
      <formula1>奨学金</formula1>
    </dataValidation>
  </dataValidations>
  <pageMargins left="0.70866141732283472" right="0.70866141732283472" top="0.55118110236220474" bottom="0.55118110236220474" header="0.31496062992125984" footer="0.31496062992125984"/>
  <pageSetup paperSize="9" scale="9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日程調整!$A$15:$A$18</xm:f>
          </x14:formula1>
          <xm:sqref>I34:AE35</xm:sqref>
        </x14:dataValidation>
        <x14:dataValidation type="list" allowBlank="1" showInputMessage="1" showErrorMessage="1" xr:uid="{00000000-0002-0000-0200-000005000000}">
          <x14:formula1>
            <xm:f>'2025協定校'!$C$3:$C$26</xm:f>
          </x14:formula1>
          <xm:sqref>M27:T32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46"/>
  <sheetViews>
    <sheetView showZeros="0" zoomScale="115" zoomScaleNormal="115" workbookViewId="0">
      <pane xSplit="1" ySplit="4" topLeftCell="B5" activePane="bottomRight" state="frozen"/>
      <selection activeCell="H11" sqref="H11"/>
      <selection pane="topRight" activeCell="H11" sqref="H11"/>
      <selection pane="bottomLeft" activeCell="H11" sqref="H11"/>
      <selection pane="bottomRight" activeCell="C2" sqref="C2:H2"/>
    </sheetView>
  </sheetViews>
  <sheetFormatPr defaultRowHeight="12" x14ac:dyDescent="0.15"/>
  <cols>
    <col min="1" max="2" width="9" style="4"/>
    <col min="3" max="8" width="6.5" style="4" customWidth="1"/>
    <col min="9" max="13" width="9" style="4"/>
    <col min="14" max="14" width="9.375" style="4" bestFit="1" customWidth="1"/>
    <col min="15" max="16384" width="9" style="4"/>
  </cols>
  <sheetData>
    <row r="2" spans="1:32" x14ac:dyDescent="0.15">
      <c r="C2" s="261" t="str">
        <f>日程調整!B7</f>
        <v/>
      </c>
      <c r="D2" s="262"/>
      <c r="E2" s="262"/>
      <c r="F2" s="262"/>
      <c r="G2" s="262"/>
      <c r="H2" s="262"/>
      <c r="I2" s="261" t="str">
        <f>日程調整!C7</f>
        <v/>
      </c>
      <c r="J2" s="262"/>
      <c r="K2" s="262"/>
      <c r="L2" s="262"/>
      <c r="M2" s="262"/>
      <c r="N2" s="262"/>
      <c r="O2" s="261" t="str">
        <f>日程調整!D7</f>
        <v/>
      </c>
      <c r="P2" s="262"/>
      <c r="Q2" s="262"/>
      <c r="R2" s="262"/>
      <c r="S2" s="262"/>
      <c r="T2" s="262"/>
      <c r="U2" s="261" t="str">
        <f>日程調整!E7</f>
        <v/>
      </c>
      <c r="V2" s="262"/>
      <c r="W2" s="262"/>
      <c r="X2" s="262"/>
      <c r="Y2" s="262"/>
      <c r="Z2" s="262"/>
      <c r="AA2" s="261" t="str">
        <f>日程調整!F7</f>
        <v/>
      </c>
      <c r="AB2" s="262"/>
      <c r="AC2" s="262"/>
      <c r="AD2" s="262"/>
      <c r="AE2" s="262"/>
      <c r="AF2" s="262"/>
    </row>
    <row r="3" spans="1:32" x14ac:dyDescent="0.15">
      <c r="C3" s="31" t="s">
        <v>68</v>
      </c>
      <c r="D3" s="31" t="s">
        <v>69</v>
      </c>
      <c r="E3" s="31" t="s">
        <v>70</v>
      </c>
      <c r="F3" s="31" t="s">
        <v>71</v>
      </c>
      <c r="G3" s="31" t="s">
        <v>72</v>
      </c>
      <c r="H3" s="31" t="s">
        <v>73</v>
      </c>
      <c r="I3" s="31" t="s">
        <v>68</v>
      </c>
      <c r="J3" s="31" t="s">
        <v>69</v>
      </c>
      <c r="K3" s="31" t="s">
        <v>70</v>
      </c>
      <c r="L3" s="31" t="s">
        <v>71</v>
      </c>
      <c r="M3" s="31" t="s">
        <v>72</v>
      </c>
      <c r="N3" s="31" t="s">
        <v>73</v>
      </c>
      <c r="O3" s="31" t="s">
        <v>68</v>
      </c>
      <c r="P3" s="31" t="s">
        <v>69</v>
      </c>
      <c r="Q3" s="31" t="s">
        <v>70</v>
      </c>
      <c r="R3" s="31" t="s">
        <v>71</v>
      </c>
      <c r="S3" s="31" t="s">
        <v>72</v>
      </c>
      <c r="T3" s="31" t="s">
        <v>73</v>
      </c>
      <c r="U3" s="31" t="s">
        <v>68</v>
      </c>
      <c r="V3" s="31" t="s">
        <v>69</v>
      </c>
      <c r="W3" s="31" t="s">
        <v>70</v>
      </c>
      <c r="X3" s="31" t="s">
        <v>71</v>
      </c>
      <c r="Y3" s="31" t="s">
        <v>72</v>
      </c>
      <c r="Z3" s="31" t="s">
        <v>73</v>
      </c>
      <c r="AA3" s="31" t="s">
        <v>68</v>
      </c>
      <c r="AB3" s="31" t="s">
        <v>69</v>
      </c>
      <c r="AC3" s="31" t="s">
        <v>70</v>
      </c>
      <c r="AD3" s="31" t="s">
        <v>71</v>
      </c>
      <c r="AE3" s="31" t="s">
        <v>72</v>
      </c>
      <c r="AF3" s="31" t="s">
        <v>73</v>
      </c>
    </row>
    <row r="4" spans="1:32" s="8" customFormat="1" x14ac:dyDescent="0.15">
      <c r="A4" s="28" t="s">
        <v>38</v>
      </c>
      <c r="B4" s="29" t="s">
        <v>39</v>
      </c>
      <c r="C4" s="30" t="s">
        <v>74</v>
      </c>
      <c r="D4" s="30" t="s">
        <v>75</v>
      </c>
      <c r="E4" s="30" t="s">
        <v>76</v>
      </c>
      <c r="F4" s="30" t="s">
        <v>77</v>
      </c>
      <c r="G4" s="30" t="s">
        <v>78</v>
      </c>
      <c r="H4" s="30" t="s">
        <v>79</v>
      </c>
      <c r="I4" s="30" t="s">
        <v>74</v>
      </c>
      <c r="J4" s="30" t="s">
        <v>75</v>
      </c>
      <c r="K4" s="30" t="s">
        <v>76</v>
      </c>
      <c r="L4" s="30" t="s">
        <v>77</v>
      </c>
      <c r="M4" s="30" t="s">
        <v>78</v>
      </c>
      <c r="N4" s="30" t="s">
        <v>79</v>
      </c>
      <c r="O4" s="30" t="s">
        <v>74</v>
      </c>
      <c r="P4" s="30" t="s">
        <v>75</v>
      </c>
      <c r="Q4" s="30" t="s">
        <v>76</v>
      </c>
      <c r="R4" s="30" t="s">
        <v>77</v>
      </c>
      <c r="S4" s="30" t="s">
        <v>78</v>
      </c>
      <c r="T4" s="30" t="s">
        <v>79</v>
      </c>
      <c r="U4" s="30" t="s">
        <v>74</v>
      </c>
      <c r="V4" s="30" t="s">
        <v>75</v>
      </c>
      <c r="W4" s="30" t="s">
        <v>76</v>
      </c>
      <c r="X4" s="30" t="s">
        <v>77</v>
      </c>
      <c r="Y4" s="30" t="s">
        <v>78</v>
      </c>
      <c r="Z4" s="30" t="s">
        <v>79</v>
      </c>
      <c r="AA4" s="30" t="s">
        <v>74</v>
      </c>
      <c r="AB4" s="30" t="s">
        <v>75</v>
      </c>
      <c r="AC4" s="30" t="s">
        <v>76</v>
      </c>
      <c r="AD4" s="30" t="s">
        <v>77</v>
      </c>
      <c r="AE4" s="30" t="s">
        <v>78</v>
      </c>
      <c r="AF4" s="30" t="s">
        <v>79</v>
      </c>
    </row>
    <row r="5" spans="1:32" s="7" customFormat="1" ht="15.75" customHeight="1" x14ac:dyDescent="0.15">
      <c r="A5" s="6">
        <f>日程調整!B5</f>
        <v>0</v>
      </c>
      <c r="B5" s="6">
        <f>日程調整!B6</f>
        <v>0</v>
      </c>
      <c r="C5" s="6">
        <f>日程調整!B8</f>
        <v>0</v>
      </c>
      <c r="D5" s="6">
        <f>日程調整!B9</f>
        <v>0</v>
      </c>
      <c r="E5" s="6">
        <f>日程調整!B10</f>
        <v>0</v>
      </c>
      <c r="F5" s="6">
        <f>日程調整!B11</f>
        <v>0</v>
      </c>
      <c r="G5" s="6">
        <f>日程調整!B12</f>
        <v>0</v>
      </c>
      <c r="H5" s="6">
        <f>日程調整!B13</f>
        <v>0</v>
      </c>
      <c r="I5" s="6">
        <f>日程調整!C8</f>
        <v>0</v>
      </c>
      <c r="J5" s="6">
        <f>日程調整!C9</f>
        <v>0</v>
      </c>
      <c r="K5" s="6">
        <f>日程調整!C10</f>
        <v>0</v>
      </c>
      <c r="L5" s="6">
        <f>日程調整!C11</f>
        <v>0</v>
      </c>
      <c r="M5" s="6">
        <f>日程調整!C12</f>
        <v>0</v>
      </c>
      <c r="N5" s="6">
        <f>日程調整!C13</f>
        <v>0</v>
      </c>
      <c r="O5" s="6">
        <f>日程調整!D8</f>
        <v>0</v>
      </c>
      <c r="P5" s="6">
        <f>日程調整!D9</f>
        <v>0</v>
      </c>
      <c r="Q5" s="6">
        <f>日程調整!D10</f>
        <v>0</v>
      </c>
      <c r="R5" s="6">
        <f>日程調整!D11</f>
        <v>0</v>
      </c>
      <c r="S5" s="6">
        <f>日程調整!D12</f>
        <v>0</v>
      </c>
      <c r="T5" s="6">
        <f>日程調整!D13</f>
        <v>0</v>
      </c>
      <c r="U5" s="6">
        <f>日程調整!E8</f>
        <v>0</v>
      </c>
      <c r="V5" s="6">
        <f>日程調整!E9</f>
        <v>0</v>
      </c>
      <c r="W5" s="6">
        <f>日程調整!E10</f>
        <v>0</v>
      </c>
      <c r="X5" s="6">
        <f>日程調整!E11</f>
        <v>0</v>
      </c>
      <c r="Y5" s="6">
        <f>日程調整!E12</f>
        <v>0</v>
      </c>
      <c r="Z5" s="6">
        <f>日程調整!E13</f>
        <v>0</v>
      </c>
      <c r="AA5" s="6">
        <f>日程調整!F8</f>
        <v>0</v>
      </c>
      <c r="AB5" s="6">
        <f>日程調整!F9</f>
        <v>0</v>
      </c>
      <c r="AC5" s="6">
        <f>日程調整!F10</f>
        <v>0</v>
      </c>
      <c r="AD5" s="6">
        <f>日程調整!F11</f>
        <v>0</v>
      </c>
      <c r="AE5" s="6">
        <f>日程調整!F12</f>
        <v>0</v>
      </c>
      <c r="AF5" s="6">
        <f>日程調整!F13</f>
        <v>0</v>
      </c>
    </row>
    <row r="6" spans="1:32" s="26" customFormat="1" ht="12" customHeight="1" x14ac:dyDescent="0.15">
      <c r="A6" s="27" t="s">
        <v>38</v>
      </c>
      <c r="B6" s="27" t="s">
        <v>7</v>
      </c>
      <c r="C6" s="27" t="s">
        <v>8</v>
      </c>
      <c r="D6" s="27" t="s">
        <v>80</v>
      </c>
      <c r="E6" s="27" t="s">
        <v>81</v>
      </c>
      <c r="F6" s="27" t="s">
        <v>82</v>
      </c>
      <c r="G6" s="27" t="s">
        <v>83</v>
      </c>
      <c r="H6" s="27" t="s">
        <v>84</v>
      </c>
      <c r="I6" s="27" t="s">
        <v>15</v>
      </c>
      <c r="J6" s="27" t="s">
        <v>85</v>
      </c>
      <c r="K6" s="27" t="s">
        <v>86</v>
      </c>
      <c r="L6" s="27" t="s">
        <v>87</v>
      </c>
      <c r="M6" s="27" t="s">
        <v>88</v>
      </c>
      <c r="N6" s="27" t="s">
        <v>89</v>
      </c>
      <c r="O6" s="27" t="s">
        <v>24</v>
      </c>
      <c r="P6" s="27" t="s">
        <v>90</v>
      </c>
      <c r="Q6" s="27" t="s">
        <v>91</v>
      </c>
      <c r="R6" s="27" t="s">
        <v>92</v>
      </c>
      <c r="S6" s="27" t="s">
        <v>93</v>
      </c>
    </row>
    <row r="7" spans="1:32" ht="20.25" customHeight="1" x14ac:dyDescent="0.15">
      <c r="A7" s="5">
        <f>海外派遣願!R15</f>
        <v>0</v>
      </c>
      <c r="B7" s="5">
        <f>海外派遣願!R12</f>
        <v>0</v>
      </c>
      <c r="C7" s="5">
        <f>海外派遣願!R14</f>
        <v>0</v>
      </c>
      <c r="D7" s="5">
        <f>海外派遣願!R18</f>
        <v>0</v>
      </c>
      <c r="E7" s="5">
        <f>海外派遣願!Y18</f>
        <v>0</v>
      </c>
      <c r="F7" s="5">
        <f>海外派遣願!F20</f>
        <v>0</v>
      </c>
      <c r="G7" s="5">
        <f>海外派遣願!R20</f>
        <v>0</v>
      </c>
      <c r="H7" s="5">
        <f>海外派遣願!AB20</f>
        <v>0</v>
      </c>
      <c r="I7" s="5">
        <f>海外派遣願!F22</f>
        <v>0</v>
      </c>
      <c r="J7" s="5">
        <f>海外派遣願!F24</f>
        <v>0</v>
      </c>
      <c r="K7" s="5">
        <f>海外派遣願!R24</f>
        <v>0</v>
      </c>
      <c r="L7" s="5">
        <f>海外派遣願!M27</f>
        <v>0</v>
      </c>
      <c r="M7" s="5">
        <f>海外派遣願!M29</f>
        <v>0</v>
      </c>
      <c r="N7" s="5">
        <f>海外派遣願!M31</f>
        <v>0</v>
      </c>
      <c r="O7" s="5">
        <f>海外派遣願!I34</f>
        <v>0</v>
      </c>
      <c r="P7" s="32">
        <f>海外派遣願!I36</f>
        <v>0</v>
      </c>
      <c r="Q7" s="32">
        <f>海外派遣願!S36</f>
        <v>0</v>
      </c>
      <c r="R7" s="5" t="str">
        <f>海外派遣願!AA36</f>
        <v/>
      </c>
      <c r="S7" s="5">
        <f>海外派遣願!M40</f>
        <v>0</v>
      </c>
    </row>
    <row r="9" spans="1:32" x14ac:dyDescent="0.15">
      <c r="B9" s="19" t="s">
        <v>53</v>
      </c>
      <c r="C9" s="19" t="s">
        <v>94</v>
      </c>
      <c r="D9" s="19" t="s">
        <v>95</v>
      </c>
      <c r="E9" s="19" t="s">
        <v>96</v>
      </c>
      <c r="F9" s="19" t="s">
        <v>97</v>
      </c>
      <c r="G9" s="19" t="s">
        <v>98</v>
      </c>
      <c r="H9" s="19" t="s">
        <v>99</v>
      </c>
      <c r="I9" s="19"/>
    </row>
    <row r="10" spans="1:32" x14ac:dyDescent="0.15">
      <c r="B10" s="5" t="s">
        <v>100</v>
      </c>
      <c r="C10" s="5" t="s">
        <v>101</v>
      </c>
      <c r="D10" s="5" t="s">
        <v>102</v>
      </c>
      <c r="E10" s="5" t="s">
        <v>103</v>
      </c>
      <c r="F10" s="5" t="s">
        <v>104</v>
      </c>
      <c r="G10" s="5" t="s">
        <v>105</v>
      </c>
      <c r="H10" s="5" t="s">
        <v>106</v>
      </c>
      <c r="I10" s="5"/>
    </row>
    <row r="11" spans="1:32" x14ac:dyDescent="0.15">
      <c r="B11" s="5" t="s">
        <v>54</v>
      </c>
      <c r="C11" s="5" t="s">
        <v>107</v>
      </c>
      <c r="D11" s="5" t="s">
        <v>108</v>
      </c>
      <c r="E11" s="5" t="s">
        <v>109</v>
      </c>
      <c r="F11" s="5" t="s">
        <v>110</v>
      </c>
      <c r="G11" s="5"/>
      <c r="H11" s="5" t="s">
        <v>111</v>
      </c>
      <c r="I11" s="5"/>
    </row>
    <row r="12" spans="1:32" x14ac:dyDescent="0.15">
      <c r="B12" s="5" t="s">
        <v>112</v>
      </c>
      <c r="C12" s="5"/>
      <c r="D12" s="5" t="s">
        <v>113</v>
      </c>
      <c r="E12" s="5"/>
      <c r="F12" s="5" t="s">
        <v>114</v>
      </c>
      <c r="G12" s="5"/>
      <c r="H12" s="5" t="s">
        <v>115</v>
      </c>
      <c r="I12" s="5"/>
    </row>
    <row r="13" spans="1:32" x14ac:dyDescent="0.15">
      <c r="B13" s="5"/>
      <c r="C13" s="5"/>
      <c r="D13" s="5" t="s">
        <v>116</v>
      </c>
      <c r="E13" s="5"/>
      <c r="F13" s="5"/>
      <c r="G13" s="5"/>
      <c r="H13" s="5" t="s">
        <v>117</v>
      </c>
      <c r="I13" s="5"/>
    </row>
    <row r="14" spans="1:32" x14ac:dyDescent="0.15">
      <c r="B14" s="5"/>
      <c r="C14" s="5"/>
      <c r="D14" s="5" t="s">
        <v>118</v>
      </c>
      <c r="E14" s="5"/>
      <c r="F14" s="5"/>
      <c r="G14" s="5"/>
      <c r="H14" s="5" t="s">
        <v>119</v>
      </c>
      <c r="I14" s="5"/>
    </row>
    <row r="15" spans="1:32" x14ac:dyDescent="0.15">
      <c r="B15" s="5"/>
      <c r="C15" s="5"/>
      <c r="D15" s="5"/>
      <c r="E15" s="5"/>
      <c r="F15" s="5"/>
      <c r="G15" s="5"/>
      <c r="H15" s="5" t="s">
        <v>120</v>
      </c>
      <c r="I15" s="5"/>
    </row>
    <row r="16" spans="1:32" x14ac:dyDescent="0.15">
      <c r="B16" s="5"/>
      <c r="C16" s="5"/>
      <c r="D16" s="5"/>
      <c r="E16" s="5"/>
      <c r="F16" s="5"/>
      <c r="G16" s="5"/>
      <c r="H16" s="5" t="s">
        <v>121</v>
      </c>
      <c r="I16" s="5"/>
    </row>
    <row r="17" spans="2:14" x14ac:dyDescent="0.15">
      <c r="B17" s="5"/>
      <c r="C17" s="5"/>
      <c r="D17" s="5"/>
      <c r="E17" s="5"/>
      <c r="F17" s="5"/>
      <c r="G17" s="5"/>
      <c r="H17" s="5" t="s">
        <v>122</v>
      </c>
      <c r="I17" s="5"/>
    </row>
    <row r="18" spans="2:14" x14ac:dyDescent="0.15">
      <c r="B18" s="5"/>
      <c r="C18" s="5"/>
      <c r="D18" s="5"/>
      <c r="E18" s="5"/>
      <c r="F18" s="5"/>
      <c r="G18" s="5"/>
      <c r="H18" s="5" t="s">
        <v>123</v>
      </c>
      <c r="I18" s="5"/>
    </row>
    <row r="19" spans="2:14" x14ac:dyDescent="0.15">
      <c r="B19" s="5"/>
      <c r="C19" s="5"/>
      <c r="D19" s="5"/>
      <c r="E19" s="5"/>
      <c r="F19" s="5"/>
      <c r="G19" s="5"/>
      <c r="H19" s="5" t="s">
        <v>208</v>
      </c>
      <c r="I19" s="5"/>
    </row>
    <row r="20" spans="2:14" x14ac:dyDescent="0.15">
      <c r="D20" s="34" t="s">
        <v>124</v>
      </c>
      <c r="E20" s="34" t="s">
        <v>125</v>
      </c>
    </row>
    <row r="21" spans="2:14" x14ac:dyDescent="0.15">
      <c r="D21" s="40"/>
      <c r="E21" s="40"/>
    </row>
    <row r="22" spans="2:14" x14ac:dyDescent="0.15">
      <c r="B22" s="5">
        <v>1</v>
      </c>
      <c r="C22" s="33" t="s">
        <v>126</v>
      </c>
      <c r="D22" s="35">
        <v>45748</v>
      </c>
      <c r="E22" s="35">
        <v>45961</v>
      </c>
    </row>
    <row r="23" spans="2:14" x14ac:dyDescent="0.15">
      <c r="B23" s="5">
        <v>2</v>
      </c>
      <c r="C23" s="33" t="s">
        <v>127</v>
      </c>
      <c r="D23" s="35">
        <v>45778</v>
      </c>
      <c r="E23" s="35">
        <v>45991</v>
      </c>
    </row>
    <row r="24" spans="2:14" x14ac:dyDescent="0.15">
      <c r="B24" s="5">
        <v>3</v>
      </c>
      <c r="C24" s="33" t="s">
        <v>64</v>
      </c>
      <c r="D24" s="35">
        <v>45809</v>
      </c>
      <c r="E24" s="35">
        <v>46022</v>
      </c>
      <c r="N24" s="38"/>
    </row>
    <row r="25" spans="2:14" x14ac:dyDescent="0.15">
      <c r="B25" s="5">
        <v>4</v>
      </c>
      <c r="C25" s="4" t="s">
        <v>128</v>
      </c>
      <c r="D25" s="35">
        <v>45839</v>
      </c>
      <c r="E25" s="35">
        <v>46053</v>
      </c>
      <c r="N25" s="38"/>
    </row>
    <row r="26" spans="2:14" x14ac:dyDescent="0.15">
      <c r="B26" s="5">
        <v>5</v>
      </c>
      <c r="D26" s="35">
        <v>45870</v>
      </c>
      <c r="E26" s="35">
        <v>46081</v>
      </c>
      <c r="N26" s="38"/>
    </row>
    <row r="27" spans="2:14" x14ac:dyDescent="0.15">
      <c r="B27" s="5">
        <v>6</v>
      </c>
      <c r="D27" s="35">
        <v>45901</v>
      </c>
      <c r="E27" s="35">
        <v>46112</v>
      </c>
      <c r="N27" s="38"/>
    </row>
    <row r="28" spans="2:14" x14ac:dyDescent="0.15">
      <c r="D28" s="35">
        <v>45931</v>
      </c>
      <c r="E28" s="35">
        <v>46142</v>
      </c>
      <c r="N28" s="38"/>
    </row>
    <row r="29" spans="2:14" x14ac:dyDescent="0.15">
      <c r="D29" s="35">
        <v>45962</v>
      </c>
      <c r="E29" s="35">
        <v>46173</v>
      </c>
      <c r="N29" s="38"/>
    </row>
    <row r="30" spans="2:14" x14ac:dyDescent="0.15">
      <c r="D30" s="35">
        <v>45992</v>
      </c>
      <c r="E30" s="35">
        <v>46203</v>
      </c>
    </row>
    <row r="31" spans="2:14" x14ac:dyDescent="0.15">
      <c r="D31" s="35">
        <v>46023</v>
      </c>
      <c r="E31" s="35">
        <v>46234</v>
      </c>
    </row>
    <row r="32" spans="2:14" x14ac:dyDescent="0.15">
      <c r="D32" s="35">
        <v>46054</v>
      </c>
      <c r="E32" s="35">
        <v>46265</v>
      </c>
    </row>
    <row r="33" spans="4:14" x14ac:dyDescent="0.15">
      <c r="D33" s="35">
        <v>46082</v>
      </c>
      <c r="E33" s="35">
        <v>46295</v>
      </c>
      <c r="N33" s="39"/>
    </row>
    <row r="34" spans="4:14" x14ac:dyDescent="0.15">
      <c r="D34" s="35">
        <v>46113</v>
      </c>
      <c r="E34" s="35">
        <v>46326</v>
      </c>
      <c r="N34" s="39"/>
    </row>
    <row r="35" spans="4:14" x14ac:dyDescent="0.15">
      <c r="D35" s="35">
        <v>46143</v>
      </c>
      <c r="E35" s="35">
        <v>46356</v>
      </c>
    </row>
    <row r="36" spans="4:14" x14ac:dyDescent="0.15">
      <c r="D36" s="35">
        <v>46174</v>
      </c>
      <c r="E36" s="35">
        <v>46387</v>
      </c>
    </row>
    <row r="37" spans="4:14" x14ac:dyDescent="0.15">
      <c r="D37" s="35">
        <v>46204</v>
      </c>
      <c r="E37" s="35">
        <v>46418</v>
      </c>
    </row>
    <row r="38" spans="4:14" x14ac:dyDescent="0.15">
      <c r="D38" s="35">
        <v>46235</v>
      </c>
      <c r="E38" s="35">
        <v>46446</v>
      </c>
    </row>
    <row r="39" spans="4:14" x14ac:dyDescent="0.15">
      <c r="D39" s="35">
        <v>46266</v>
      </c>
      <c r="E39" s="35">
        <v>46477</v>
      </c>
    </row>
    <row r="40" spans="4:14" x14ac:dyDescent="0.15">
      <c r="E40" s="35">
        <v>46507</v>
      </c>
    </row>
    <row r="41" spans="4:14" x14ac:dyDescent="0.15">
      <c r="E41" s="35">
        <v>46538</v>
      </c>
    </row>
    <row r="42" spans="4:14" x14ac:dyDescent="0.15">
      <c r="E42" s="35">
        <v>46568</v>
      </c>
      <c r="N42" s="39"/>
    </row>
    <row r="43" spans="4:14" x14ac:dyDescent="0.15">
      <c r="E43" s="35">
        <v>46599</v>
      </c>
    </row>
    <row r="44" spans="4:14" x14ac:dyDescent="0.15">
      <c r="E44" s="35">
        <v>46630</v>
      </c>
    </row>
    <row r="45" spans="4:14" x14ac:dyDescent="0.15">
      <c r="E45" s="35">
        <v>46660</v>
      </c>
    </row>
    <row r="46" spans="4:14" x14ac:dyDescent="0.15">
      <c r="E46" s="35">
        <v>46691</v>
      </c>
    </row>
  </sheetData>
  <sheetProtection selectLockedCells="1" selectUnlockedCells="1"/>
  <mergeCells count="5">
    <mergeCell ref="C2:H2"/>
    <mergeCell ref="I2:N2"/>
    <mergeCell ref="O2:T2"/>
    <mergeCell ref="U2:Z2"/>
    <mergeCell ref="AA2:AF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0"/>
  <sheetViews>
    <sheetView topLeftCell="A19" workbookViewId="0">
      <selection activeCell="C11" sqref="C11"/>
    </sheetView>
  </sheetViews>
  <sheetFormatPr defaultRowHeight="13.5" x14ac:dyDescent="0.15"/>
  <cols>
    <col min="1" max="1" width="3.625" style="41" customWidth="1"/>
    <col min="2" max="2" width="5.5" style="41" customWidth="1"/>
    <col min="3" max="3" width="18.625" style="41" customWidth="1"/>
    <col min="4" max="4" width="21.625" style="41" customWidth="1"/>
    <col min="5" max="6" width="16" style="41" customWidth="1"/>
    <col min="7" max="7" width="9" style="41"/>
    <col min="8" max="8" width="19.875" style="41" customWidth="1"/>
    <col min="9" max="14" width="9" style="41"/>
    <col min="15" max="15" width="13.75" style="41" bestFit="1" customWidth="1"/>
    <col min="16" max="16384" width="9" style="41"/>
  </cols>
  <sheetData>
    <row r="1" spans="3:15" x14ac:dyDescent="0.15">
      <c r="C1" s="41" t="s">
        <v>129</v>
      </c>
      <c r="D1" s="41" t="s">
        <v>130</v>
      </c>
      <c r="E1" s="41" t="s">
        <v>25</v>
      </c>
      <c r="F1" s="41" t="s">
        <v>131</v>
      </c>
    </row>
    <row r="2" spans="3:15" x14ac:dyDescent="0.15">
      <c r="C2" s="41" t="s">
        <v>132</v>
      </c>
      <c r="D2" s="41" t="s">
        <v>133</v>
      </c>
      <c r="E2" s="41" t="s">
        <v>219</v>
      </c>
      <c r="F2" s="41" t="s">
        <v>221</v>
      </c>
      <c r="O2" s="44"/>
    </row>
    <row r="3" spans="3:15" x14ac:dyDescent="0.15">
      <c r="C3" s="41" t="s">
        <v>134</v>
      </c>
      <c r="D3" s="41" t="s">
        <v>133</v>
      </c>
      <c r="E3" s="41" t="s">
        <v>219</v>
      </c>
      <c r="F3" s="41" t="s">
        <v>221</v>
      </c>
      <c r="O3" s="44"/>
    </row>
    <row r="4" spans="3:15" x14ac:dyDescent="0.15">
      <c r="C4" s="41" t="s">
        <v>135</v>
      </c>
      <c r="D4" s="41" t="s">
        <v>133</v>
      </c>
      <c r="E4" s="48" t="s">
        <v>218</v>
      </c>
      <c r="F4" s="48" t="s">
        <v>220</v>
      </c>
      <c r="O4" s="44"/>
    </row>
    <row r="5" spans="3:15" x14ac:dyDescent="0.15">
      <c r="C5" s="41" t="s">
        <v>136</v>
      </c>
      <c r="D5" s="41" t="s">
        <v>133</v>
      </c>
      <c r="E5" s="41" t="s">
        <v>219</v>
      </c>
      <c r="F5" s="41" t="s">
        <v>221</v>
      </c>
      <c r="O5" s="44"/>
    </row>
    <row r="6" spans="3:15" x14ac:dyDescent="0.15">
      <c r="C6" s="41" t="s">
        <v>137</v>
      </c>
      <c r="D6" s="41" t="s">
        <v>138</v>
      </c>
      <c r="E6" s="41" t="s">
        <v>219</v>
      </c>
      <c r="F6" s="41" t="s">
        <v>221</v>
      </c>
      <c r="O6" s="44"/>
    </row>
    <row r="7" spans="3:15" x14ac:dyDescent="0.15">
      <c r="C7" s="41" t="s">
        <v>139</v>
      </c>
      <c r="D7" s="41" t="s">
        <v>138</v>
      </c>
      <c r="E7" s="41" t="s">
        <v>219</v>
      </c>
      <c r="F7" s="41" t="s">
        <v>221</v>
      </c>
      <c r="O7" s="44"/>
    </row>
    <row r="8" spans="3:15" x14ac:dyDescent="0.15">
      <c r="C8" s="41" t="s">
        <v>140</v>
      </c>
      <c r="D8" s="42" t="s">
        <v>138</v>
      </c>
      <c r="E8" s="41" t="s">
        <v>219</v>
      </c>
      <c r="F8" s="41" t="s">
        <v>221</v>
      </c>
      <c r="O8" s="44"/>
    </row>
    <row r="9" spans="3:15" x14ac:dyDescent="0.15">
      <c r="C9" s="41" t="s">
        <v>141</v>
      </c>
      <c r="D9" s="42" t="s">
        <v>138</v>
      </c>
      <c r="E9" s="41" t="s">
        <v>219</v>
      </c>
      <c r="F9" s="41" t="s">
        <v>221</v>
      </c>
      <c r="O9" s="44"/>
    </row>
    <row r="10" spans="3:15" x14ac:dyDescent="0.15">
      <c r="C10" s="41" t="s">
        <v>193</v>
      </c>
      <c r="D10" s="41" t="s">
        <v>138</v>
      </c>
      <c r="E10" s="41" t="s">
        <v>219</v>
      </c>
      <c r="F10" s="41" t="s">
        <v>221</v>
      </c>
      <c r="O10" s="44"/>
    </row>
    <row r="11" spans="3:15" x14ac:dyDescent="0.15">
      <c r="C11" s="41" t="s">
        <v>142</v>
      </c>
      <c r="D11" s="41" t="s">
        <v>143</v>
      </c>
      <c r="E11" s="41" t="s">
        <v>219</v>
      </c>
      <c r="F11" s="41" t="s">
        <v>221</v>
      </c>
      <c r="O11" s="44"/>
    </row>
    <row r="12" spans="3:15" x14ac:dyDescent="0.15">
      <c r="C12" s="41" t="s">
        <v>146</v>
      </c>
      <c r="D12" s="41" t="s">
        <v>143</v>
      </c>
      <c r="E12" s="41" t="s">
        <v>219</v>
      </c>
      <c r="F12" s="41" t="s">
        <v>221</v>
      </c>
      <c r="O12" s="44"/>
    </row>
    <row r="13" spans="3:15" x14ac:dyDescent="0.15">
      <c r="C13" s="41" t="s">
        <v>147</v>
      </c>
      <c r="D13" s="41" t="s">
        <v>143</v>
      </c>
      <c r="E13" s="41" t="s">
        <v>219</v>
      </c>
      <c r="F13" s="41" t="s">
        <v>221</v>
      </c>
      <c r="O13" s="44"/>
    </row>
    <row r="14" spans="3:15" x14ac:dyDescent="0.15">
      <c r="C14" s="41" t="s">
        <v>148</v>
      </c>
      <c r="D14" s="41" t="s">
        <v>149</v>
      </c>
      <c r="E14" s="41" t="s">
        <v>219</v>
      </c>
      <c r="F14" s="41" t="s">
        <v>221</v>
      </c>
      <c r="O14" s="44"/>
    </row>
    <row r="15" spans="3:15" x14ac:dyDescent="0.15">
      <c r="C15" s="41" t="s">
        <v>150</v>
      </c>
      <c r="D15" s="41" t="s">
        <v>149</v>
      </c>
      <c r="E15" s="41" t="s">
        <v>219</v>
      </c>
      <c r="F15" s="41" t="s">
        <v>221</v>
      </c>
      <c r="O15" s="44"/>
    </row>
    <row r="16" spans="3:15" x14ac:dyDescent="0.15">
      <c r="C16" s="41" t="s">
        <v>151</v>
      </c>
      <c r="D16" s="41" t="s">
        <v>149</v>
      </c>
      <c r="E16" s="41" t="s">
        <v>219</v>
      </c>
      <c r="F16" s="41" t="s">
        <v>221</v>
      </c>
      <c r="O16" s="44"/>
    </row>
    <row r="17" spans="3:15" x14ac:dyDescent="0.15">
      <c r="C17" s="41" t="s">
        <v>152</v>
      </c>
      <c r="D17" s="41" t="s">
        <v>149</v>
      </c>
      <c r="E17" s="41" t="s">
        <v>219</v>
      </c>
      <c r="F17" s="41" t="s">
        <v>221</v>
      </c>
      <c r="O17" s="44"/>
    </row>
    <row r="18" spans="3:15" x14ac:dyDescent="0.15">
      <c r="C18" s="41" t="s">
        <v>153</v>
      </c>
      <c r="D18" s="41" t="s">
        <v>154</v>
      </c>
      <c r="E18" s="41" t="s">
        <v>219</v>
      </c>
      <c r="F18" s="41" t="s">
        <v>221</v>
      </c>
      <c r="O18" s="44"/>
    </row>
    <row r="19" spans="3:15" x14ac:dyDescent="0.15">
      <c r="C19" s="41" t="s">
        <v>155</v>
      </c>
      <c r="D19" s="41" t="s">
        <v>154</v>
      </c>
      <c r="E19" s="41" t="s">
        <v>219</v>
      </c>
      <c r="F19" s="41" t="s">
        <v>221</v>
      </c>
      <c r="O19" s="44"/>
    </row>
    <row r="20" spans="3:15" x14ac:dyDescent="0.15">
      <c r="C20" s="41" t="s">
        <v>156</v>
      </c>
      <c r="D20" s="41" t="s">
        <v>154</v>
      </c>
      <c r="E20" s="41" t="s">
        <v>219</v>
      </c>
      <c r="F20" s="41" t="s">
        <v>221</v>
      </c>
      <c r="O20" s="44"/>
    </row>
    <row r="21" spans="3:15" x14ac:dyDescent="0.15">
      <c r="C21" s="41" t="s">
        <v>157</v>
      </c>
      <c r="D21" s="41" t="s">
        <v>154</v>
      </c>
      <c r="E21" s="41" t="s">
        <v>219</v>
      </c>
      <c r="F21" s="41" t="s">
        <v>221</v>
      </c>
      <c r="O21" s="44"/>
    </row>
    <row r="22" spans="3:15" x14ac:dyDescent="0.15">
      <c r="C22" s="41" t="s">
        <v>197</v>
      </c>
      <c r="D22" s="41" t="s">
        <v>154</v>
      </c>
      <c r="E22" s="41" t="s">
        <v>219</v>
      </c>
      <c r="F22" s="41" t="s">
        <v>221</v>
      </c>
      <c r="O22" s="44"/>
    </row>
    <row r="23" spans="3:15" x14ac:dyDescent="0.15">
      <c r="C23" s="41" t="s">
        <v>158</v>
      </c>
      <c r="D23" s="41" t="s">
        <v>154</v>
      </c>
      <c r="E23" s="41" t="s">
        <v>219</v>
      </c>
      <c r="F23" s="41" t="s">
        <v>221</v>
      </c>
      <c r="O23" s="44"/>
    </row>
    <row r="24" spans="3:15" x14ac:dyDescent="0.15">
      <c r="C24" s="41" t="s">
        <v>159</v>
      </c>
      <c r="D24" s="41" t="s">
        <v>154</v>
      </c>
      <c r="E24" s="41" t="s">
        <v>219</v>
      </c>
      <c r="F24" s="41" t="s">
        <v>221</v>
      </c>
      <c r="O24" s="44"/>
    </row>
    <row r="25" spans="3:15" x14ac:dyDescent="0.15">
      <c r="C25" s="41" t="s">
        <v>160</v>
      </c>
      <c r="D25" s="41" t="s">
        <v>154</v>
      </c>
      <c r="E25" s="41" t="s">
        <v>219</v>
      </c>
      <c r="F25" s="41" t="s">
        <v>221</v>
      </c>
      <c r="O25" s="44"/>
    </row>
    <row r="26" spans="3:15" x14ac:dyDescent="0.15">
      <c r="C26" s="41" t="s">
        <v>161</v>
      </c>
      <c r="D26" s="41" t="s">
        <v>154</v>
      </c>
      <c r="E26" s="41" t="s">
        <v>219</v>
      </c>
      <c r="F26" s="41" t="s">
        <v>221</v>
      </c>
      <c r="O26" s="44"/>
    </row>
    <row r="27" spans="3:15" x14ac:dyDescent="0.15">
      <c r="C27" s="41" t="s">
        <v>162</v>
      </c>
      <c r="D27" s="41" t="s">
        <v>154</v>
      </c>
      <c r="E27" s="41" t="s">
        <v>219</v>
      </c>
      <c r="F27" s="41" t="s">
        <v>221</v>
      </c>
      <c r="O27" s="44"/>
    </row>
    <row r="28" spans="3:15" x14ac:dyDescent="0.15">
      <c r="C28" s="41" t="s">
        <v>163</v>
      </c>
      <c r="D28" s="41" t="s">
        <v>154</v>
      </c>
      <c r="E28" s="41" t="s">
        <v>219</v>
      </c>
      <c r="F28" s="41" t="s">
        <v>221</v>
      </c>
      <c r="O28" s="44"/>
    </row>
    <row r="29" spans="3:15" x14ac:dyDescent="0.15">
      <c r="C29" s="41" t="s">
        <v>164</v>
      </c>
      <c r="D29" s="41" t="s">
        <v>165</v>
      </c>
      <c r="E29" s="41" t="s">
        <v>219</v>
      </c>
      <c r="F29" s="41" t="s">
        <v>221</v>
      </c>
      <c r="O29" s="44"/>
    </row>
    <row r="30" spans="3:15" x14ac:dyDescent="0.15">
      <c r="C30" s="41" t="s">
        <v>166</v>
      </c>
      <c r="D30" s="41" t="s">
        <v>165</v>
      </c>
      <c r="E30" s="41" t="s">
        <v>219</v>
      </c>
      <c r="F30" s="41" t="s">
        <v>221</v>
      </c>
      <c r="O30" s="44"/>
    </row>
    <row r="31" spans="3:15" x14ac:dyDescent="0.15">
      <c r="C31" s="41" t="s">
        <v>167</v>
      </c>
      <c r="D31" s="41" t="s">
        <v>165</v>
      </c>
      <c r="E31" s="48" t="s">
        <v>218</v>
      </c>
      <c r="F31" s="48" t="s">
        <v>220</v>
      </c>
      <c r="O31" s="44"/>
    </row>
    <row r="32" spans="3:15" x14ac:dyDescent="0.15">
      <c r="C32" s="41" t="s">
        <v>168</v>
      </c>
      <c r="D32" s="41" t="s">
        <v>165</v>
      </c>
      <c r="E32" s="41" t="s">
        <v>219</v>
      </c>
      <c r="F32" s="41" t="s">
        <v>221</v>
      </c>
      <c r="O32" s="44"/>
    </row>
    <row r="33" spans="3:15" x14ac:dyDescent="0.15">
      <c r="C33" s="41" t="s">
        <v>169</v>
      </c>
      <c r="D33" s="41" t="s">
        <v>170</v>
      </c>
      <c r="E33" s="41" t="s">
        <v>219</v>
      </c>
      <c r="F33" s="41" t="s">
        <v>221</v>
      </c>
      <c r="O33" s="44"/>
    </row>
    <row r="34" spans="3:15" x14ac:dyDescent="0.15">
      <c r="C34" s="41" t="s">
        <v>171</v>
      </c>
      <c r="D34" s="41" t="s">
        <v>170</v>
      </c>
      <c r="E34" s="41" t="s">
        <v>219</v>
      </c>
      <c r="F34" s="41" t="s">
        <v>221</v>
      </c>
      <c r="O34" s="44"/>
    </row>
    <row r="35" spans="3:15" x14ac:dyDescent="0.15">
      <c r="C35" s="41" t="s">
        <v>172</v>
      </c>
      <c r="D35" s="42" t="s">
        <v>170</v>
      </c>
      <c r="E35" s="41" t="s">
        <v>219</v>
      </c>
      <c r="F35" s="41" t="s">
        <v>221</v>
      </c>
      <c r="O35" s="44"/>
    </row>
    <row r="36" spans="3:15" x14ac:dyDescent="0.15">
      <c r="C36" s="41" t="s">
        <v>173</v>
      </c>
      <c r="D36" s="41" t="s">
        <v>174</v>
      </c>
      <c r="E36" s="41" t="s">
        <v>219</v>
      </c>
      <c r="F36" s="41" t="s">
        <v>221</v>
      </c>
      <c r="O36" s="44"/>
    </row>
    <row r="37" spans="3:15" x14ac:dyDescent="0.15">
      <c r="C37" s="41" t="s">
        <v>175</v>
      </c>
      <c r="D37" s="41" t="s">
        <v>174</v>
      </c>
      <c r="E37" s="41" t="s">
        <v>219</v>
      </c>
      <c r="F37" s="41" t="s">
        <v>221</v>
      </c>
      <c r="O37" s="44"/>
    </row>
    <row r="38" spans="3:15" x14ac:dyDescent="0.15">
      <c r="C38" s="41" t="s">
        <v>176</v>
      </c>
      <c r="D38" s="41" t="s">
        <v>177</v>
      </c>
      <c r="E38" s="41" t="s">
        <v>219</v>
      </c>
      <c r="F38" s="41" t="s">
        <v>221</v>
      </c>
      <c r="O38" s="44"/>
    </row>
    <row r="39" spans="3:15" x14ac:dyDescent="0.15">
      <c r="C39" s="41" t="s">
        <v>180</v>
      </c>
      <c r="D39" s="41" t="s">
        <v>181</v>
      </c>
      <c r="E39" s="41" t="s">
        <v>219</v>
      </c>
      <c r="F39" s="41" t="s">
        <v>221</v>
      </c>
      <c r="O39" s="44"/>
    </row>
    <row r="40" spans="3:15" x14ac:dyDescent="0.15">
      <c r="C40" s="41" t="s">
        <v>182</v>
      </c>
      <c r="D40" s="41" t="s">
        <v>181</v>
      </c>
      <c r="E40" s="41" t="s">
        <v>219</v>
      </c>
      <c r="F40" s="41" t="s">
        <v>221</v>
      </c>
      <c r="O40" s="44"/>
    </row>
    <row r="41" spans="3:15" x14ac:dyDescent="0.15">
      <c r="C41" s="41" t="s">
        <v>207</v>
      </c>
      <c r="D41" s="41" t="s">
        <v>181</v>
      </c>
      <c r="E41" s="41" t="s">
        <v>219</v>
      </c>
      <c r="F41" s="41" t="s">
        <v>221</v>
      </c>
      <c r="O41" s="44"/>
    </row>
    <row r="42" spans="3:15" x14ac:dyDescent="0.15">
      <c r="C42" s="41" t="s">
        <v>183</v>
      </c>
      <c r="D42" s="41" t="s">
        <v>184</v>
      </c>
      <c r="E42" s="41" t="s">
        <v>219</v>
      </c>
      <c r="F42" s="41" t="s">
        <v>221</v>
      </c>
      <c r="O42" s="44"/>
    </row>
    <row r="43" spans="3:15" x14ac:dyDescent="0.15">
      <c r="C43" s="41" t="s">
        <v>185</v>
      </c>
      <c r="D43" s="41" t="s">
        <v>186</v>
      </c>
      <c r="E43" s="41" t="s">
        <v>219</v>
      </c>
      <c r="F43" s="41" t="s">
        <v>221</v>
      </c>
      <c r="O43" s="44"/>
    </row>
    <row r="44" spans="3:15" x14ac:dyDescent="0.15">
      <c r="C44" s="41" t="s">
        <v>187</v>
      </c>
      <c r="D44" s="41" t="s">
        <v>188</v>
      </c>
      <c r="E44" s="41" t="s">
        <v>219</v>
      </c>
      <c r="F44" s="41" t="s">
        <v>221</v>
      </c>
      <c r="O44" s="44"/>
    </row>
    <row r="45" spans="3:15" x14ac:dyDescent="0.15">
      <c r="C45" s="41" t="s">
        <v>189</v>
      </c>
      <c r="D45" s="41" t="s">
        <v>190</v>
      </c>
      <c r="E45" s="41" t="s">
        <v>219</v>
      </c>
      <c r="F45" s="41" t="s">
        <v>221</v>
      </c>
      <c r="O45" s="44"/>
    </row>
    <row r="46" spans="3:15" x14ac:dyDescent="0.15">
      <c r="C46" s="41" t="s">
        <v>191</v>
      </c>
      <c r="D46" s="41" t="s">
        <v>192</v>
      </c>
      <c r="E46" s="41" t="s">
        <v>219</v>
      </c>
      <c r="F46" s="41" t="s">
        <v>221</v>
      </c>
      <c r="O46" s="44"/>
    </row>
    <row r="47" spans="3:15" x14ac:dyDescent="0.15">
      <c r="C47" s="41" t="s">
        <v>194</v>
      </c>
      <c r="D47" s="41" t="s">
        <v>149</v>
      </c>
      <c r="E47" s="48" t="s">
        <v>218</v>
      </c>
      <c r="F47" s="48" t="s">
        <v>220</v>
      </c>
      <c r="O47" s="44"/>
    </row>
    <row r="48" spans="3:15" x14ac:dyDescent="0.15">
      <c r="C48" s="41" t="s">
        <v>195</v>
      </c>
      <c r="D48" s="41" t="s">
        <v>149</v>
      </c>
      <c r="E48" s="41" t="s">
        <v>219</v>
      </c>
      <c r="F48" s="41" t="s">
        <v>221</v>
      </c>
      <c r="O48" s="44"/>
    </row>
    <row r="49" spans="1:15" x14ac:dyDescent="0.15">
      <c r="C49" s="41" t="s">
        <v>196</v>
      </c>
      <c r="D49" s="41" t="s">
        <v>149</v>
      </c>
      <c r="E49" s="41" t="s">
        <v>219</v>
      </c>
      <c r="F49" s="41" t="s">
        <v>221</v>
      </c>
      <c r="O49" s="44"/>
    </row>
    <row r="50" spans="1:15" x14ac:dyDescent="0.15">
      <c r="C50" s="41" t="s">
        <v>198</v>
      </c>
      <c r="D50" s="41" t="s">
        <v>199</v>
      </c>
      <c r="E50" s="41" t="s">
        <v>219</v>
      </c>
      <c r="F50" s="41" t="s">
        <v>221</v>
      </c>
      <c r="O50" s="44"/>
    </row>
    <row r="51" spans="1:15" x14ac:dyDescent="0.15">
      <c r="C51" s="41" t="s">
        <v>200</v>
      </c>
      <c r="D51" s="41" t="s">
        <v>201</v>
      </c>
      <c r="E51" s="41" t="s">
        <v>219</v>
      </c>
      <c r="F51" s="41" t="s">
        <v>221</v>
      </c>
      <c r="O51" s="44"/>
    </row>
    <row r="52" spans="1:15" x14ac:dyDescent="0.15">
      <c r="C52" s="43" t="s">
        <v>202</v>
      </c>
      <c r="D52" s="43" t="s">
        <v>203</v>
      </c>
      <c r="E52" s="41" t="s">
        <v>219</v>
      </c>
      <c r="F52" s="41" t="s">
        <v>221</v>
      </c>
      <c r="O52" s="44"/>
    </row>
    <row r="53" spans="1:15" x14ac:dyDescent="0.15">
      <c r="A53" s="43"/>
      <c r="B53" s="43"/>
      <c r="C53" s="41" t="s">
        <v>204</v>
      </c>
      <c r="D53" s="41" t="s">
        <v>205</v>
      </c>
      <c r="E53" s="41" t="s">
        <v>219</v>
      </c>
      <c r="F53" s="41" t="s">
        <v>221</v>
      </c>
      <c r="G53" s="43"/>
      <c r="O53" s="44"/>
    </row>
    <row r="54" spans="1:15" x14ac:dyDescent="0.15">
      <c r="O54" s="44"/>
    </row>
    <row r="58" spans="1:15" x14ac:dyDescent="0.15">
      <c r="C58" s="41" t="s">
        <v>222</v>
      </c>
    </row>
    <row r="59" spans="1:15" x14ac:dyDescent="0.15">
      <c r="C59" s="42" t="s">
        <v>59</v>
      </c>
      <c r="D59" s="41" t="s">
        <v>178</v>
      </c>
      <c r="E59" s="41" t="s">
        <v>219</v>
      </c>
      <c r="F59" s="41" t="s">
        <v>221</v>
      </c>
      <c r="O59" s="44"/>
    </row>
    <row r="60" spans="1:15" x14ac:dyDescent="0.15">
      <c r="C60" s="41" t="s">
        <v>179</v>
      </c>
      <c r="D60" s="41" t="s">
        <v>178</v>
      </c>
      <c r="E60" s="41" t="s">
        <v>144</v>
      </c>
      <c r="F60" s="41" t="s">
        <v>145</v>
      </c>
    </row>
  </sheetData>
  <sheetProtection selectLockedCells="1" selectUnlockedCells="1"/>
  <autoFilter ref="B1:F54" xr:uid="{00000000-0009-0000-0000-000004000000}"/>
  <sortState xmlns:xlrd2="http://schemas.microsoft.com/office/spreadsheetml/2017/richdata2" ref="A2:I52">
    <sortCondition ref="D2:D52"/>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海外派遣願</vt:lpstr>
      <vt:lpstr>日程調整</vt:lpstr>
      <vt:lpstr>記入例</vt:lpstr>
      <vt:lpstr>国際教育支援室処理用</vt:lpstr>
      <vt:lpstr>2025協定校</vt:lpstr>
      <vt:lpstr>_留学開始</vt:lpstr>
      <vt:lpstr>_留学終了</vt:lpstr>
      <vt:lpstr>海外派遣願!Print_Area</vt:lpstr>
      <vt:lpstr>記入例!Print_Area</vt:lpstr>
      <vt:lpstr>日程調整!Print_Area</vt:lpstr>
      <vt:lpstr>医学部</vt:lpstr>
      <vt:lpstr>学年</vt:lpstr>
      <vt:lpstr>学部研究科</vt:lpstr>
      <vt:lpstr>協定校</vt:lpstr>
      <vt:lpstr>協定校・国・募集時期</vt:lpstr>
      <vt:lpstr>協定校と国</vt:lpstr>
      <vt:lpstr>教育学部</vt:lpstr>
      <vt:lpstr>国・地域</vt:lpstr>
      <vt:lpstr>所属学部</vt:lpstr>
      <vt:lpstr>奨学金</vt:lpstr>
      <vt:lpstr>人文社会科学部</vt:lpstr>
      <vt:lpstr>総合人間自然科学研究科</vt:lpstr>
      <vt:lpstr>地域協働学部</vt:lpstr>
      <vt:lpstr>農林海洋科学部</vt:lpstr>
      <vt:lpstr>理工学部</vt:lpstr>
      <vt:lpstr>留学開始時期</vt:lpstr>
      <vt:lpstr>留学開始時期2</vt:lpstr>
    </vt:vector>
  </TitlesOfParts>
  <Manager/>
  <Company>高知大学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高知大学</dc:creator>
  <cp:keywords/>
  <dc:description/>
  <cp:lastModifiedBy>山下　勇也</cp:lastModifiedBy>
  <cp:revision/>
  <cp:lastPrinted>2025-03-11T02:05:55Z</cp:lastPrinted>
  <dcterms:created xsi:type="dcterms:W3CDTF">2011-04-21T00:09:30Z</dcterms:created>
  <dcterms:modified xsi:type="dcterms:W3CDTF">2025-03-11T02:07:57Z</dcterms:modified>
  <cp:category/>
  <cp:contentStatus/>
</cp:coreProperties>
</file>