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720"/>
  </bookViews>
  <sheets>
    <sheet name="治験（医薬品）ポ-1号" sheetId="2" r:id="rId1"/>
    <sheet name="治験（医療機器）ポ-2号" sheetId="3" r:id="rId2"/>
    <sheet name="治験（再生医療等製品）ポ-3号" sheetId="4" r:id="rId3"/>
    <sheet name="治験薬管理費 ポ-4号" sheetId="6" r:id="rId4"/>
    <sheet name="体外診断用医薬品の臨床性能試験 ポ-5号" sheetId="7" r:id="rId5"/>
    <sheet name="体外診断用医薬品の相関及び性能試験 ポ-6号" sheetId="8" r:id="rId6"/>
    <sheet name="Sheet1" sheetId="1" r:id="rId7"/>
  </sheets>
  <definedNames>
    <definedName name="_xlnm.Print_Area" localSheetId="0">'治験（医薬品）ポ-1号'!$A$1:$R$44</definedName>
    <definedName name="_xlnm.Print_Area" localSheetId="2">'治験（再生医療等製品）ポ-3号'!$A$1:$R$48</definedName>
    <definedName name="_xlnm.Print_Area" localSheetId="3">'治験薬管理費 ポ-4号'!$A$1:$R$38</definedName>
    <definedName name="_xlnm.Print_Area" localSheetId="5">'体外診断用医薬品の相関及び性能試験 ポ-6号'!$A$1:$S$31</definedName>
    <definedName name="_xlnm.Print_Area" localSheetId="4">'体外診断用医薬品の臨床性能試験 ポ-5号'!$A$1:$S$36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5" i="4" l="1"/>
  <c r="R17" i="2"/>
  <c r="R21" i="4" l="1"/>
  <c r="R22" i="2"/>
  <c r="R31" i="2"/>
  <c r="S20" i="8" l="1"/>
  <c r="S19" i="8"/>
  <c r="S18" i="8"/>
  <c r="S17" i="8"/>
  <c r="S16" i="8"/>
  <c r="S15" i="8"/>
  <c r="S21" i="8" s="1"/>
  <c r="S23" i="7"/>
  <c r="S17" i="7"/>
  <c r="R29" i="6"/>
  <c r="R28" i="6"/>
  <c r="R27" i="6"/>
  <c r="R23" i="6"/>
  <c r="R22" i="6"/>
  <c r="R25" i="6"/>
  <c r="R24" i="6"/>
  <c r="R21" i="6"/>
  <c r="R20" i="6"/>
  <c r="R19" i="6"/>
  <c r="R12" i="6"/>
  <c r="R11" i="6"/>
  <c r="R10" i="6"/>
  <c r="R9" i="6"/>
  <c r="R13" i="6" s="1"/>
  <c r="R30" i="4"/>
  <c r="R29" i="4"/>
  <c r="R28" i="4"/>
  <c r="R27" i="4"/>
  <c r="R26" i="4"/>
  <c r="R25" i="4"/>
  <c r="R24" i="4"/>
  <c r="R23" i="4"/>
  <c r="R22" i="4"/>
  <c r="R20" i="4"/>
  <c r="R19" i="4"/>
  <c r="R18" i="4"/>
  <c r="R17" i="4"/>
  <c r="R14" i="4"/>
  <c r="R13" i="4"/>
  <c r="R12" i="4"/>
  <c r="R11" i="4"/>
  <c r="R10" i="4"/>
  <c r="R9" i="4"/>
  <c r="O27" i="3"/>
  <c r="O26" i="3"/>
  <c r="O25" i="3"/>
  <c r="O24" i="3"/>
  <c r="O23" i="3"/>
  <c r="O22" i="3"/>
  <c r="O21" i="3"/>
  <c r="O20" i="3"/>
  <c r="R25" i="2"/>
  <c r="O19" i="3"/>
  <c r="O18" i="3"/>
  <c r="O17" i="3"/>
  <c r="O16" i="3"/>
  <c r="O15" i="3"/>
  <c r="O14" i="3"/>
  <c r="O13" i="3"/>
  <c r="O12" i="3"/>
  <c r="O11" i="3"/>
  <c r="O10" i="3"/>
  <c r="O9" i="3"/>
  <c r="R33" i="2"/>
  <c r="R32" i="2"/>
  <c r="R30" i="2"/>
  <c r="R29" i="2"/>
  <c r="R28" i="2"/>
  <c r="R27" i="2"/>
  <c r="R26" i="2"/>
  <c r="R24" i="2"/>
  <c r="R23" i="2"/>
  <c r="R21" i="2"/>
  <c r="R20" i="2"/>
  <c r="R19" i="2"/>
  <c r="R16" i="2"/>
  <c r="R15" i="2"/>
  <c r="R14" i="2"/>
  <c r="R13" i="2"/>
  <c r="R12" i="2"/>
  <c r="R11" i="2"/>
  <c r="R10" i="2"/>
  <c r="R9" i="2"/>
  <c r="R26" i="6" l="1"/>
  <c r="R30" i="6" s="1"/>
  <c r="S16" i="7" l="1"/>
  <c r="S22" i="7" l="1"/>
  <c r="S21" i="7"/>
  <c r="S20" i="7"/>
  <c r="S19" i="7"/>
  <c r="S18" i="7"/>
  <c r="S15" i="7"/>
  <c r="S24" i="7" s="1"/>
  <c r="R32" i="4"/>
  <c r="R31" i="4"/>
  <c r="O30" i="3"/>
  <c r="O29" i="3"/>
  <c r="O28" i="3"/>
  <c r="R34" i="2"/>
  <c r="R35" i="2" s="1"/>
  <c r="R33" i="4" l="1"/>
  <c r="O31" i="3"/>
</calcChain>
</file>

<file path=xl/comments1.xml><?xml version="1.0" encoding="utf-8"?>
<comments xmlns="http://schemas.openxmlformats.org/spreadsheetml/2006/main">
  <authors>
    <author>作成者</author>
  </authors>
  <commentList>
    <comment ref="A17" authorId="0" shapeId="0">
      <text>
        <r>
          <rPr>
            <sz val="11"/>
            <color indexed="81"/>
            <rFont val="MS P ゴシック"/>
            <family val="3"/>
            <charset val="128"/>
          </rPr>
          <t>プロトコール上の最長の週数で記載する。</t>
        </r>
      </text>
    </comment>
    <comment ref="L17" authorId="0" shapeId="0">
      <text>
        <r>
          <rPr>
            <sz val="11"/>
            <color indexed="81"/>
            <rFont val="MS P ゴシック"/>
            <family val="3"/>
            <charset val="128"/>
          </rPr>
          <t>52週以上の場合、○とする。
合わせて、週数をオレンジ色部分に入力してください。</t>
        </r>
      </text>
    </comment>
    <comment ref="N18" authorId="0" shapeId="0">
      <text>
        <r>
          <rPr>
            <sz val="11"/>
            <color indexed="81"/>
            <rFont val="MS P ゴシック"/>
            <family val="3"/>
            <charset val="128"/>
          </rPr>
          <t>52週以上の場合のみ、週数を入力してください。</t>
        </r>
      </text>
    </comment>
  </commentList>
</comments>
</file>

<file path=xl/comments2.xml><?xml version="1.0" encoding="utf-8"?>
<comments xmlns="http://schemas.openxmlformats.org/spreadsheetml/2006/main">
  <authors>
    <author>作成者</author>
  </authors>
  <commentList>
    <comment ref="A15" authorId="0" shapeId="0">
      <text>
        <r>
          <rPr>
            <sz val="11"/>
            <color indexed="81"/>
            <rFont val="MS P ゴシック"/>
            <family val="3"/>
            <charset val="128"/>
          </rPr>
          <t>プロトコール上の最長の週数で記載する。</t>
        </r>
      </text>
    </comment>
    <comment ref="L15" authorId="0" shapeId="0">
      <text>
        <r>
          <rPr>
            <sz val="11"/>
            <color indexed="81"/>
            <rFont val="MS P ゴシック"/>
            <family val="3"/>
            <charset val="128"/>
          </rPr>
          <t>52週以上の場合、○とする。
合わせて、週数をオレンジ色部分に入力してください。</t>
        </r>
      </text>
    </comment>
    <comment ref="N16" authorId="0" shapeId="0">
      <text>
        <r>
          <rPr>
            <sz val="11"/>
            <color indexed="81"/>
            <rFont val="MS P ゴシック"/>
            <family val="3"/>
            <charset val="128"/>
          </rPr>
          <t>52
週以上の場合のみ、週数を入力してください。</t>
        </r>
      </text>
    </comment>
  </commentList>
</comments>
</file>

<file path=xl/comments3.xml><?xml version="1.0" encoding="utf-8"?>
<comments xmlns="http://schemas.openxmlformats.org/spreadsheetml/2006/main">
  <authors>
    <author>作成者</author>
  </authors>
  <commentList>
    <comment ref="M25" authorId="0" shapeId="0">
      <text>
        <r>
          <rPr>
            <sz val="9"/>
            <color indexed="81"/>
            <rFont val="MS P ゴシック"/>
            <family val="3"/>
            <charset val="128"/>
          </rPr>
          <t>バイオセーフティレベル</t>
        </r>
      </text>
    </comment>
  </commentList>
</comments>
</file>

<file path=xl/sharedStrings.xml><?xml version="1.0" encoding="utf-8"?>
<sst xmlns="http://schemas.openxmlformats.org/spreadsheetml/2006/main" count="714" uniqueCount="387">
  <si>
    <t>西暦　　　　年　　月　　日</t>
    <rPh sb="0" eb="2">
      <t>セイレキ</t>
    </rPh>
    <rPh sb="6" eb="7">
      <t>ネン</t>
    </rPh>
    <rPh sb="9" eb="10">
      <t>ガツ</t>
    </rPh>
    <rPh sb="12" eb="13">
      <t>ニチ</t>
    </rPh>
    <phoneticPr fontId="3"/>
  </si>
  <si>
    <t>整理番号</t>
    <rPh sb="0" eb="2">
      <t>セイリ</t>
    </rPh>
    <rPh sb="2" eb="4">
      <t>バンゴウ</t>
    </rPh>
    <phoneticPr fontId="3"/>
  </si>
  <si>
    <t>治験実施診療科：</t>
    <rPh sb="0" eb="2">
      <t>チケン</t>
    </rPh>
    <rPh sb="2" eb="4">
      <t>ジッシ</t>
    </rPh>
    <rPh sb="4" eb="7">
      <t>シンリョウカ</t>
    </rPh>
    <phoneticPr fontId="3"/>
  </si>
  <si>
    <t>区分</t>
    <rPh sb="0" eb="2">
      <t>クブン</t>
    </rPh>
    <phoneticPr fontId="3"/>
  </si>
  <si>
    <t>治験実施計画書番号：</t>
    <rPh sb="0" eb="2">
      <t>チケン</t>
    </rPh>
    <rPh sb="2" eb="4">
      <t>ジッシ</t>
    </rPh>
    <rPh sb="4" eb="7">
      <t>ケイカクショ</t>
    </rPh>
    <rPh sb="7" eb="9">
      <t>バンゴウ</t>
    </rPh>
    <phoneticPr fontId="3"/>
  </si>
  <si>
    <t>要素</t>
    <rPh sb="0" eb="2">
      <t>ヨウソ</t>
    </rPh>
    <phoneticPr fontId="3"/>
  </si>
  <si>
    <t>ウエイト</t>
    <phoneticPr fontId="3"/>
  </si>
  <si>
    <t>I
（ウエイト×1）</t>
    <phoneticPr fontId="3"/>
  </si>
  <si>
    <t>Ⅱ
（ウエイト×3）</t>
    <phoneticPr fontId="3"/>
  </si>
  <si>
    <t>Ⅲ
（ウエイト×5）</t>
    <phoneticPr fontId="3"/>
  </si>
  <si>
    <t>Ⅳ
（ウエイト×10）</t>
    <phoneticPr fontId="3"/>
  </si>
  <si>
    <t>Ⅴ
（ウエイト×15）</t>
    <phoneticPr fontId="3"/>
  </si>
  <si>
    <t>ポイント</t>
    <phoneticPr fontId="3"/>
  </si>
  <si>
    <t>対象疾患の重篤度</t>
    <rPh sb="0" eb="2">
      <t>タイショウ</t>
    </rPh>
    <rPh sb="2" eb="4">
      <t>シッカン</t>
    </rPh>
    <rPh sb="5" eb="7">
      <t>ジュウトク</t>
    </rPh>
    <rPh sb="7" eb="8">
      <t>ド</t>
    </rPh>
    <phoneticPr fontId="3"/>
  </si>
  <si>
    <t>軽度</t>
    <rPh sb="0" eb="2">
      <t>ケイド</t>
    </rPh>
    <phoneticPr fontId="3"/>
  </si>
  <si>
    <t>中等度</t>
    <rPh sb="0" eb="2">
      <t>チュウトウ</t>
    </rPh>
    <rPh sb="2" eb="3">
      <t>ド</t>
    </rPh>
    <phoneticPr fontId="3"/>
  </si>
  <si>
    <t>重症・重篤</t>
    <rPh sb="0" eb="2">
      <t>ジュウショウ</t>
    </rPh>
    <rPh sb="3" eb="5">
      <t>ジュウトク</t>
    </rPh>
    <phoneticPr fontId="3"/>
  </si>
  <si>
    <t>入院・外来の状況</t>
    <rPh sb="0" eb="2">
      <t>ニュウイン</t>
    </rPh>
    <rPh sb="3" eb="5">
      <t>ガイライ</t>
    </rPh>
    <rPh sb="6" eb="8">
      <t>ジョウキョウ</t>
    </rPh>
    <phoneticPr fontId="3"/>
  </si>
  <si>
    <t>外来</t>
    <rPh sb="0" eb="2">
      <t>ガイライ</t>
    </rPh>
    <phoneticPr fontId="3"/>
  </si>
  <si>
    <t>入院</t>
    <rPh sb="0" eb="2">
      <t>ニュウイン</t>
    </rPh>
    <phoneticPr fontId="3"/>
  </si>
  <si>
    <t>治験薬製造承認の状況</t>
    <rPh sb="0" eb="2">
      <t>チケン</t>
    </rPh>
    <rPh sb="2" eb="3">
      <t>ヤク</t>
    </rPh>
    <rPh sb="3" eb="5">
      <t>セイゾウ</t>
    </rPh>
    <rPh sb="5" eb="7">
      <t>ショウニン</t>
    </rPh>
    <rPh sb="8" eb="10">
      <t>ジョウキョウ</t>
    </rPh>
    <phoneticPr fontId="3"/>
  </si>
  <si>
    <t>他の適応で
国内で承認</t>
    <rPh sb="0" eb="1">
      <t>タ</t>
    </rPh>
    <rPh sb="2" eb="4">
      <t>テキオウ</t>
    </rPh>
    <rPh sb="6" eb="8">
      <t>コクナイ</t>
    </rPh>
    <rPh sb="9" eb="11">
      <t>ショウニン</t>
    </rPh>
    <phoneticPr fontId="3"/>
  </si>
  <si>
    <t>同一適応で
欧米で承認</t>
    <rPh sb="0" eb="2">
      <t>ドウイツ</t>
    </rPh>
    <rPh sb="2" eb="4">
      <t>テキオウ</t>
    </rPh>
    <rPh sb="6" eb="8">
      <t>オウベイ</t>
    </rPh>
    <rPh sb="9" eb="11">
      <t>ショウニン</t>
    </rPh>
    <phoneticPr fontId="3"/>
  </si>
  <si>
    <t>未承認</t>
    <rPh sb="0" eb="3">
      <t>ミショウニン</t>
    </rPh>
    <phoneticPr fontId="3"/>
  </si>
  <si>
    <t>相の種類</t>
    <rPh sb="0" eb="1">
      <t>ソウ</t>
    </rPh>
    <rPh sb="2" eb="4">
      <t>シュルイ</t>
    </rPh>
    <phoneticPr fontId="3"/>
  </si>
  <si>
    <t>デザイン</t>
    <phoneticPr fontId="3"/>
  </si>
  <si>
    <t>オープン</t>
    <phoneticPr fontId="3"/>
  </si>
  <si>
    <t>単盲検</t>
    <rPh sb="0" eb="1">
      <t>タン</t>
    </rPh>
    <rPh sb="1" eb="2">
      <t>モウ</t>
    </rPh>
    <rPh sb="2" eb="3">
      <t>ケン</t>
    </rPh>
    <phoneticPr fontId="3"/>
  </si>
  <si>
    <t>二重盲検</t>
    <rPh sb="0" eb="2">
      <t>ニジュウ</t>
    </rPh>
    <rPh sb="2" eb="3">
      <t>モウ</t>
    </rPh>
    <rPh sb="3" eb="4">
      <t>ケン</t>
    </rPh>
    <phoneticPr fontId="3"/>
  </si>
  <si>
    <t>プラセボの使用</t>
    <rPh sb="5" eb="7">
      <t>シヨウ</t>
    </rPh>
    <phoneticPr fontId="3"/>
  </si>
  <si>
    <t>使　用</t>
    <rPh sb="0" eb="1">
      <t>シ</t>
    </rPh>
    <rPh sb="2" eb="3">
      <t>ヨウ</t>
    </rPh>
    <phoneticPr fontId="3"/>
  </si>
  <si>
    <t>併用薬の使用</t>
    <rPh sb="0" eb="2">
      <t>ヘイヨウ</t>
    </rPh>
    <rPh sb="2" eb="3">
      <t>ヤク</t>
    </rPh>
    <rPh sb="4" eb="6">
      <t>シヨウ</t>
    </rPh>
    <phoneticPr fontId="3"/>
  </si>
  <si>
    <t>同効薬でも
不変使用可</t>
    <rPh sb="0" eb="1">
      <t>ドウ</t>
    </rPh>
    <rPh sb="1" eb="2">
      <t>コウ</t>
    </rPh>
    <rPh sb="2" eb="3">
      <t>ヤク</t>
    </rPh>
    <rPh sb="6" eb="8">
      <t>フヘン</t>
    </rPh>
    <rPh sb="8" eb="10">
      <t>シヨウ</t>
    </rPh>
    <rPh sb="10" eb="11">
      <t>カ</t>
    </rPh>
    <phoneticPr fontId="3"/>
  </si>
  <si>
    <t>同効薬のみ
禁止</t>
    <rPh sb="0" eb="1">
      <t>ドウ</t>
    </rPh>
    <rPh sb="1" eb="2">
      <t>コウ</t>
    </rPh>
    <rPh sb="2" eb="3">
      <t>ヤク</t>
    </rPh>
    <rPh sb="6" eb="8">
      <t>キンシ</t>
    </rPh>
    <phoneticPr fontId="3"/>
  </si>
  <si>
    <t>全面禁止</t>
    <rPh sb="0" eb="2">
      <t>ゼンメン</t>
    </rPh>
    <rPh sb="2" eb="4">
      <t>キンシ</t>
    </rPh>
    <phoneticPr fontId="3"/>
  </si>
  <si>
    <t>治験薬の投与経路</t>
    <rPh sb="0" eb="2">
      <t>チケン</t>
    </rPh>
    <rPh sb="2" eb="3">
      <t>ヤク</t>
    </rPh>
    <rPh sb="4" eb="6">
      <t>トウヨ</t>
    </rPh>
    <rPh sb="6" eb="8">
      <t>ケイロ</t>
    </rPh>
    <phoneticPr fontId="3"/>
  </si>
  <si>
    <t>内用・外用</t>
    <rPh sb="0" eb="2">
      <t>ナイヨウ</t>
    </rPh>
    <rPh sb="3" eb="5">
      <t>ガイヨウ</t>
    </rPh>
    <phoneticPr fontId="3"/>
  </si>
  <si>
    <t>皮下・筋注</t>
    <rPh sb="0" eb="2">
      <t>ヒカ</t>
    </rPh>
    <rPh sb="3" eb="4">
      <t>キン</t>
    </rPh>
    <rPh sb="4" eb="5">
      <t>チュウ</t>
    </rPh>
    <phoneticPr fontId="3"/>
  </si>
  <si>
    <t>静注</t>
    <rPh sb="0" eb="1">
      <t>セイ</t>
    </rPh>
    <rPh sb="1" eb="2">
      <t>チュウ</t>
    </rPh>
    <phoneticPr fontId="3"/>
  </si>
  <si>
    <t>治験薬の投与期間</t>
    <rPh sb="0" eb="2">
      <t>チケン</t>
    </rPh>
    <rPh sb="2" eb="3">
      <t>ヤク</t>
    </rPh>
    <rPh sb="4" eb="6">
      <t>トウヨ</t>
    </rPh>
    <rPh sb="6" eb="8">
      <t>キカン</t>
    </rPh>
    <phoneticPr fontId="3"/>
  </si>
  <si>
    <t>４週間以内</t>
    <rPh sb="1" eb="3">
      <t>シュウカン</t>
    </rPh>
    <rPh sb="3" eb="5">
      <t>イナイ</t>
    </rPh>
    <phoneticPr fontId="3"/>
  </si>
  <si>
    <t>５～２４週</t>
    <rPh sb="4" eb="5">
      <t>シュウ</t>
    </rPh>
    <phoneticPr fontId="3"/>
  </si>
  <si>
    <t>（</t>
    <phoneticPr fontId="3"/>
  </si>
  <si>
    <t>被験者層</t>
    <rPh sb="0" eb="3">
      <t>ヒケンシャ</t>
    </rPh>
    <rPh sb="3" eb="4">
      <t>ソウ</t>
    </rPh>
    <phoneticPr fontId="3"/>
  </si>
  <si>
    <t>成人</t>
    <rPh sb="0" eb="2">
      <t>セイジン</t>
    </rPh>
    <phoneticPr fontId="3"/>
  </si>
  <si>
    <t>小児、成人
（高齢者、肝、
腎障害等合併有）</t>
    <rPh sb="0" eb="2">
      <t>ショウニ</t>
    </rPh>
    <rPh sb="3" eb="5">
      <t>セイジン</t>
    </rPh>
    <rPh sb="7" eb="10">
      <t>コウレイシャ</t>
    </rPh>
    <rPh sb="11" eb="12">
      <t>カン</t>
    </rPh>
    <rPh sb="14" eb="15">
      <t>ジン</t>
    </rPh>
    <rPh sb="15" eb="18">
      <t>ショウガイトウ</t>
    </rPh>
    <rPh sb="18" eb="20">
      <t>ガッペイ</t>
    </rPh>
    <rPh sb="20" eb="21">
      <t>ユウ</t>
    </rPh>
    <phoneticPr fontId="3"/>
  </si>
  <si>
    <t>乳児・新生児</t>
    <rPh sb="0" eb="2">
      <t>ニュウジ</t>
    </rPh>
    <rPh sb="3" eb="6">
      <t>シンセイジ</t>
    </rPh>
    <phoneticPr fontId="3"/>
  </si>
  <si>
    <r>
      <t xml:space="preserve">被験者層の選出
</t>
    </r>
    <r>
      <rPr>
        <sz val="9"/>
        <rFont val="ＭＳ Ｐゴシック"/>
        <family val="3"/>
        <charset val="128"/>
      </rPr>
      <t>（適格+除外基準数）</t>
    </r>
    <rPh sb="0" eb="3">
      <t>ヒケンシャ</t>
    </rPh>
    <rPh sb="3" eb="4">
      <t>ソウ</t>
    </rPh>
    <rPh sb="5" eb="7">
      <t>センシュツ</t>
    </rPh>
    <rPh sb="9" eb="11">
      <t>テキカク</t>
    </rPh>
    <rPh sb="12" eb="14">
      <t>ジョガイ</t>
    </rPh>
    <rPh sb="14" eb="16">
      <t>キジュン</t>
    </rPh>
    <rPh sb="16" eb="17">
      <t>スウ</t>
    </rPh>
    <phoneticPr fontId="3"/>
  </si>
  <si>
    <t>１９以下</t>
    <rPh sb="2" eb="4">
      <t>イカ</t>
    </rPh>
    <phoneticPr fontId="3"/>
  </si>
  <si>
    <t>２０～２９</t>
    <phoneticPr fontId="3"/>
  </si>
  <si>
    <t>３０以上</t>
    <rPh sb="2" eb="4">
      <t>イジョウ</t>
    </rPh>
    <phoneticPr fontId="3"/>
  </si>
  <si>
    <t>規定来院回数</t>
    <rPh sb="0" eb="2">
      <t>キテイ</t>
    </rPh>
    <rPh sb="2" eb="4">
      <t>ライイン</t>
    </rPh>
    <rPh sb="4" eb="6">
      <t>カイスウ</t>
    </rPh>
    <phoneticPr fontId="3"/>
  </si>
  <si>
    <t>４以下</t>
    <rPh sb="1" eb="3">
      <t>イカ</t>
    </rPh>
    <phoneticPr fontId="3"/>
  </si>
  <si>
    <t>５～９</t>
    <phoneticPr fontId="3"/>
  </si>
  <si>
    <t>１０～１９</t>
    <phoneticPr fontId="3"/>
  </si>
  <si>
    <t>２０～４４</t>
    <phoneticPr fontId="3"/>
  </si>
  <si>
    <t>４５以上</t>
    <rPh sb="2" eb="4">
      <t>イジョウ</t>
    </rPh>
    <phoneticPr fontId="3"/>
  </si>
  <si>
    <t>５～９</t>
    <phoneticPr fontId="3"/>
  </si>
  <si>
    <t>４９以下</t>
    <rPh sb="2" eb="4">
      <t>イカ</t>
    </rPh>
    <phoneticPr fontId="3"/>
  </si>
  <si>
    <t>５０～９９</t>
    <phoneticPr fontId="3"/>
  </si>
  <si>
    <t>１００以上</t>
    <rPh sb="3" eb="5">
      <t>イジョウ</t>
    </rPh>
    <phoneticPr fontId="3"/>
  </si>
  <si>
    <t>侵襲的機能検査及び
画像診断頻度</t>
    <rPh sb="0" eb="1">
      <t>シン</t>
    </rPh>
    <rPh sb="1" eb="2">
      <t>シュウ</t>
    </rPh>
    <rPh sb="2" eb="3">
      <t>テキ</t>
    </rPh>
    <rPh sb="3" eb="5">
      <t>キノウ</t>
    </rPh>
    <rPh sb="5" eb="7">
      <t>ケンサ</t>
    </rPh>
    <rPh sb="7" eb="8">
      <t>オヨ</t>
    </rPh>
    <rPh sb="10" eb="12">
      <t>ガゾウ</t>
    </rPh>
    <rPh sb="12" eb="14">
      <t>シンダン</t>
    </rPh>
    <rPh sb="14" eb="16">
      <t>ヒンド</t>
    </rPh>
    <phoneticPr fontId="3"/>
  </si>
  <si>
    <t>１年に
１回以下</t>
    <rPh sb="1" eb="2">
      <t>ネン</t>
    </rPh>
    <rPh sb="5" eb="6">
      <t>カイ</t>
    </rPh>
    <rPh sb="6" eb="8">
      <t>イカ</t>
    </rPh>
    <phoneticPr fontId="3"/>
  </si>
  <si>
    <r>
      <t xml:space="preserve">３ヶ月～
</t>
    </r>
    <r>
      <rPr>
        <sz val="11"/>
        <rFont val="ＭＳ Ｐゴシック"/>
        <family val="3"/>
        <charset val="128"/>
      </rPr>
      <t>11ヶ月に１回</t>
    </r>
    <rPh sb="2" eb="3">
      <t>ゲツ</t>
    </rPh>
    <rPh sb="11" eb="12">
      <t>カイ</t>
    </rPh>
    <phoneticPr fontId="3"/>
  </si>
  <si>
    <t>１～２ヶ月
に１回</t>
    <rPh sb="4" eb="5">
      <t>ゲツ</t>
    </rPh>
    <rPh sb="8" eb="9">
      <t>カイ</t>
    </rPh>
    <phoneticPr fontId="3"/>
  </si>
  <si>
    <t>１ヶ月に
２回以上</t>
    <rPh sb="2" eb="3">
      <t>ゲツ</t>
    </rPh>
    <rPh sb="6" eb="7">
      <t>カイ</t>
    </rPh>
    <rPh sb="7" eb="9">
      <t>イジョウ</t>
    </rPh>
    <phoneticPr fontId="3"/>
  </si>
  <si>
    <t>回</t>
    <rPh sb="0" eb="1">
      <t>カイ</t>
    </rPh>
    <phoneticPr fontId="3"/>
  </si>
  <si>
    <t>生検回数</t>
    <rPh sb="0" eb="1">
      <t>セイ</t>
    </rPh>
    <rPh sb="1" eb="2">
      <t>ケン</t>
    </rPh>
    <rPh sb="2" eb="4">
      <t>カイスウ</t>
    </rPh>
    <phoneticPr fontId="3"/>
  </si>
  <si>
    <t>症例発表</t>
    <rPh sb="0" eb="2">
      <t>ショウレイ</t>
    </rPh>
    <rPh sb="2" eb="4">
      <t>ハッピョウ</t>
    </rPh>
    <phoneticPr fontId="3"/>
  </si>
  <si>
    <t>１回</t>
    <rPh sb="1" eb="2">
      <t>カイ</t>
    </rPh>
    <phoneticPr fontId="3"/>
  </si>
  <si>
    <t>承認申請に使用される
文書等の作成</t>
    <rPh sb="0" eb="2">
      <t>ショウニン</t>
    </rPh>
    <rPh sb="2" eb="4">
      <t>シンセイ</t>
    </rPh>
    <rPh sb="5" eb="7">
      <t>シヨウ</t>
    </rPh>
    <rPh sb="11" eb="14">
      <t>ブンショトウ</t>
    </rPh>
    <rPh sb="15" eb="17">
      <t>サクセイ</t>
    </rPh>
    <phoneticPr fontId="3"/>
  </si>
  <si>
    <t>３０枚以内</t>
    <rPh sb="2" eb="3">
      <t>マイ</t>
    </rPh>
    <rPh sb="3" eb="5">
      <t>イナイ</t>
    </rPh>
    <phoneticPr fontId="3"/>
  </si>
  <si>
    <t>３１～５０枚</t>
    <rPh sb="5" eb="6">
      <t>マイ</t>
    </rPh>
    <phoneticPr fontId="3"/>
  </si>
  <si>
    <t>５１枚以上</t>
    <rPh sb="2" eb="3">
      <t>マイ</t>
    </rPh>
    <rPh sb="3" eb="5">
      <t>イジョウ</t>
    </rPh>
    <phoneticPr fontId="3"/>
  </si>
  <si>
    <t>国際共同治験</t>
    <rPh sb="0" eb="2">
      <t>コクサイ</t>
    </rPh>
    <rPh sb="2" eb="4">
      <t>キョウドウ</t>
    </rPh>
    <rPh sb="4" eb="6">
      <t>チケン</t>
    </rPh>
    <phoneticPr fontId="3"/>
  </si>
  <si>
    <t>該当</t>
    <rPh sb="0" eb="2">
      <t>ガイトウ</t>
    </rPh>
    <phoneticPr fontId="3"/>
  </si>
  <si>
    <t>主治験以外の同意説明文書の冊数</t>
    <rPh sb="0" eb="1">
      <t>シュ</t>
    </rPh>
    <rPh sb="1" eb="3">
      <t>チケン</t>
    </rPh>
    <rPh sb="3" eb="5">
      <t>イガイ</t>
    </rPh>
    <rPh sb="6" eb="8">
      <t>ドウイ</t>
    </rPh>
    <rPh sb="8" eb="10">
      <t>セツメイ</t>
    </rPh>
    <rPh sb="10" eb="12">
      <t>ブンショ</t>
    </rPh>
    <rPh sb="13" eb="14">
      <t>サツ</t>
    </rPh>
    <rPh sb="14" eb="15">
      <t>スウ</t>
    </rPh>
    <phoneticPr fontId="3"/>
  </si>
  <si>
    <t>１冊</t>
    <rPh sb="1" eb="2">
      <t>サツ</t>
    </rPh>
    <phoneticPr fontId="3"/>
  </si>
  <si>
    <t>２冊</t>
    <rPh sb="1" eb="2">
      <t>サツ</t>
    </rPh>
    <phoneticPr fontId="3"/>
  </si>
  <si>
    <t>３冊以上</t>
    <rPh sb="1" eb="2">
      <t>サツ</t>
    </rPh>
    <rPh sb="2" eb="4">
      <t>イジョウ</t>
    </rPh>
    <phoneticPr fontId="3"/>
  </si>
  <si>
    <t>その他</t>
    <rPh sb="2" eb="3">
      <t>ホカ</t>
    </rPh>
    <phoneticPr fontId="3"/>
  </si>
  <si>
    <t>－</t>
    <phoneticPr fontId="3"/>
  </si>
  <si>
    <t>ポイント</t>
    <phoneticPr fontId="3"/>
  </si>
  <si>
    <t>理由：</t>
    <rPh sb="0" eb="2">
      <t>リユウ</t>
    </rPh>
    <phoneticPr fontId="3"/>
  </si>
  <si>
    <t>その他（他科）</t>
    <rPh sb="2" eb="3">
      <t>ホカ</t>
    </rPh>
    <rPh sb="4" eb="6">
      <t>タカ</t>
    </rPh>
    <phoneticPr fontId="3"/>
  </si>
  <si>
    <t>ポイント</t>
    <phoneticPr fontId="3"/>
  </si>
  <si>
    <t>その他（協力部署）</t>
    <rPh sb="2" eb="3">
      <t>ホカ</t>
    </rPh>
    <rPh sb="4" eb="6">
      <t>キョウリョク</t>
    </rPh>
    <rPh sb="6" eb="8">
      <t>ブショ</t>
    </rPh>
    <phoneticPr fontId="3"/>
  </si>
  <si>
    <t>－</t>
    <phoneticPr fontId="3"/>
  </si>
  <si>
    <t>合　　　計</t>
    <rPh sb="0" eb="1">
      <t>ゴウ</t>
    </rPh>
    <rPh sb="4" eb="5">
      <t>ケイ</t>
    </rPh>
    <phoneticPr fontId="3"/>
  </si>
  <si>
    <t>部分に○印を入力していただくと、自動的に計算されます。</t>
    <rPh sb="0" eb="2">
      <t>ブブン</t>
    </rPh>
    <rPh sb="4" eb="5">
      <t>シルシ</t>
    </rPh>
    <rPh sb="6" eb="8">
      <t>ニュウリョク</t>
    </rPh>
    <rPh sb="16" eb="19">
      <t>ジドウテキ</t>
    </rPh>
    <rPh sb="20" eb="22">
      <t>ケイサン</t>
    </rPh>
    <phoneticPr fontId="3"/>
  </si>
  <si>
    <t>　</t>
    <phoneticPr fontId="3"/>
  </si>
  <si>
    <t>部分に数字を入力していただくと、自動的に計算されます。</t>
    <phoneticPr fontId="3"/>
  </si>
  <si>
    <t>西暦　　　年　　月　　日</t>
    <rPh sb="0" eb="2">
      <t>セイレキ</t>
    </rPh>
    <rPh sb="5" eb="6">
      <t>ネン</t>
    </rPh>
    <rPh sb="8" eb="9">
      <t>ガツ</t>
    </rPh>
    <rPh sb="11" eb="12">
      <t>ニチ</t>
    </rPh>
    <phoneticPr fontId="3"/>
  </si>
  <si>
    <t>区　分</t>
    <rPh sb="0" eb="1">
      <t>ク</t>
    </rPh>
    <rPh sb="2" eb="3">
      <t>ブン</t>
    </rPh>
    <phoneticPr fontId="3"/>
  </si>
  <si>
    <t>　□医薬品　■医療機器　□再生医療等製品</t>
    <rPh sb="2" eb="5">
      <t>イヤクヒン</t>
    </rPh>
    <rPh sb="7" eb="11">
      <t>イリョウキキ</t>
    </rPh>
    <rPh sb="13" eb="17">
      <t>サイセイイリョウ</t>
    </rPh>
    <rPh sb="17" eb="18">
      <t>トウ</t>
    </rPh>
    <rPh sb="18" eb="20">
      <t>セイヒン</t>
    </rPh>
    <phoneticPr fontId="3"/>
  </si>
  <si>
    <t xml:space="preserve"> </t>
    <phoneticPr fontId="3"/>
  </si>
  <si>
    <t>ウエイト</t>
    <phoneticPr fontId="3"/>
  </si>
  <si>
    <t>Ⅱ
（ウエイト×3）</t>
    <phoneticPr fontId="3"/>
  </si>
  <si>
    <t>Ⅲ
（ウエイト×5）</t>
    <phoneticPr fontId="3"/>
  </si>
  <si>
    <t>Ⅳ
（ウエイト×10）</t>
    <phoneticPr fontId="3"/>
  </si>
  <si>
    <t>ポイント</t>
    <phoneticPr fontId="3"/>
  </si>
  <si>
    <t>治験機器の使用目的</t>
    <rPh sb="0" eb="2">
      <t>チケン</t>
    </rPh>
    <rPh sb="2" eb="4">
      <t>キキ</t>
    </rPh>
    <rPh sb="5" eb="7">
      <t>シヨウ</t>
    </rPh>
    <rPh sb="7" eb="9">
      <t>モクテキ</t>
    </rPh>
    <phoneticPr fontId="3"/>
  </si>
  <si>
    <r>
      <t xml:space="preserve">・歯科材料
（インプラントを除く）
・家庭用医療機器
</t>
    </r>
    <r>
      <rPr>
        <sz val="10"/>
        <rFont val="ＭＳ Ｐゴシック"/>
        <family val="3"/>
        <charset val="128"/>
      </rPr>
      <t>・Ⅱ、Ⅲ及びⅣを除くその他の医療機器</t>
    </r>
    <rPh sb="1" eb="3">
      <t>シカ</t>
    </rPh>
    <rPh sb="3" eb="5">
      <t>ザイリョウ</t>
    </rPh>
    <rPh sb="14" eb="15">
      <t>ノゾ</t>
    </rPh>
    <rPh sb="19" eb="22">
      <t>カテイヨウ</t>
    </rPh>
    <rPh sb="22" eb="24">
      <t>イリョウ</t>
    </rPh>
    <rPh sb="24" eb="26">
      <t>キキ</t>
    </rPh>
    <rPh sb="31" eb="32">
      <t>オヨ</t>
    </rPh>
    <rPh sb="35" eb="36">
      <t>ノゾ</t>
    </rPh>
    <rPh sb="39" eb="40">
      <t>タ</t>
    </rPh>
    <rPh sb="41" eb="43">
      <t>イリョウ</t>
    </rPh>
    <rPh sb="43" eb="45">
      <t>キキ</t>
    </rPh>
    <phoneticPr fontId="3"/>
  </si>
  <si>
    <t>・医薬品医療機器等法により設置管理が求められる大型機械
・体内植込み医療機器</t>
    <rPh sb="1" eb="4">
      <t>イヤクヒン</t>
    </rPh>
    <rPh sb="4" eb="6">
      <t>イリョウ</t>
    </rPh>
    <rPh sb="6" eb="8">
      <t>キキ</t>
    </rPh>
    <rPh sb="8" eb="9">
      <t>トウ</t>
    </rPh>
    <rPh sb="9" eb="10">
      <t>ホウ</t>
    </rPh>
    <rPh sb="13" eb="15">
      <t>セッチ</t>
    </rPh>
    <rPh sb="15" eb="17">
      <t>カンリ</t>
    </rPh>
    <rPh sb="18" eb="19">
      <t>モト</t>
    </rPh>
    <rPh sb="23" eb="25">
      <t>オオガタ</t>
    </rPh>
    <rPh sb="25" eb="27">
      <t>キカイ</t>
    </rPh>
    <rPh sb="29" eb="31">
      <t>タイナイ</t>
    </rPh>
    <rPh sb="31" eb="33">
      <t>ウエコ</t>
    </rPh>
    <rPh sb="34" eb="36">
      <t>イリョウ</t>
    </rPh>
    <rPh sb="36" eb="38">
      <t>キキ</t>
    </rPh>
    <phoneticPr fontId="3"/>
  </si>
  <si>
    <t>体内と体外を連結する医療機器</t>
    <rPh sb="0" eb="2">
      <t>タイナイ</t>
    </rPh>
    <rPh sb="3" eb="5">
      <t>タイガイ</t>
    </rPh>
    <rPh sb="6" eb="8">
      <t>レンケツ</t>
    </rPh>
    <rPh sb="10" eb="12">
      <t>イリョウ</t>
    </rPh>
    <rPh sb="12" eb="14">
      <t>キキ</t>
    </rPh>
    <phoneticPr fontId="3"/>
  </si>
  <si>
    <t>新構造医療機器</t>
    <rPh sb="0" eb="1">
      <t>シン</t>
    </rPh>
    <rPh sb="1" eb="3">
      <t>コウゾウ</t>
    </rPh>
    <rPh sb="3" eb="5">
      <t>イリョウ</t>
    </rPh>
    <rPh sb="5" eb="7">
      <t>キキ</t>
    </rPh>
    <phoneticPr fontId="3"/>
  </si>
  <si>
    <t>B</t>
    <phoneticPr fontId="3"/>
  </si>
  <si>
    <t>５回以内</t>
    <rPh sb="1" eb="2">
      <t>カイ</t>
    </rPh>
    <rPh sb="2" eb="4">
      <t>イナイ</t>
    </rPh>
    <phoneticPr fontId="3"/>
  </si>
  <si>
    <t>６～２０回</t>
    <rPh sb="4" eb="5">
      <t>カイ</t>
    </rPh>
    <phoneticPr fontId="3"/>
  </si>
  <si>
    <t>２１～２５回</t>
    <rPh sb="5" eb="6">
      <t>カイ</t>
    </rPh>
    <phoneticPr fontId="3"/>
  </si>
  <si>
    <t>２６回以上</t>
    <rPh sb="2" eb="3">
      <t>カイ</t>
    </rPh>
    <rPh sb="3" eb="5">
      <t>イジョウ</t>
    </rPh>
    <phoneticPr fontId="3"/>
  </si>
  <si>
    <t>新生児、
低体重出生児</t>
    <rPh sb="0" eb="3">
      <t>シンセイジ</t>
    </rPh>
    <rPh sb="5" eb="8">
      <t>テイタイジュウ</t>
    </rPh>
    <rPh sb="8" eb="10">
      <t>シュッセイ</t>
    </rPh>
    <rPh sb="10" eb="11">
      <t>ジ</t>
    </rPh>
    <phoneticPr fontId="3"/>
  </si>
  <si>
    <t>大型機械の設置管理</t>
    <rPh sb="0" eb="2">
      <t>オオガタ</t>
    </rPh>
    <rPh sb="2" eb="4">
      <t>キカイ</t>
    </rPh>
    <rPh sb="5" eb="7">
      <t>セッチ</t>
    </rPh>
    <rPh sb="7" eb="9">
      <t>カンリ</t>
    </rPh>
    <phoneticPr fontId="3"/>
  </si>
  <si>
    <t>有り</t>
    <rPh sb="0" eb="1">
      <t>ア</t>
    </rPh>
    <phoneticPr fontId="3"/>
  </si>
  <si>
    <t>診療報酬点のない診療法を習得する関係者</t>
    <rPh sb="0" eb="2">
      <t>シンリョウ</t>
    </rPh>
    <rPh sb="2" eb="4">
      <t>ホウシュウ</t>
    </rPh>
    <rPh sb="4" eb="5">
      <t>テン</t>
    </rPh>
    <rPh sb="8" eb="10">
      <t>シンリョウ</t>
    </rPh>
    <rPh sb="10" eb="11">
      <t>ホウ</t>
    </rPh>
    <rPh sb="12" eb="14">
      <t>シュウトク</t>
    </rPh>
    <rPh sb="16" eb="18">
      <t>カンケイ</t>
    </rPh>
    <rPh sb="18" eb="19">
      <t>シャ</t>
    </rPh>
    <phoneticPr fontId="3"/>
  </si>
  <si>
    <t>１～１０人</t>
    <rPh sb="4" eb="5">
      <t>ニン</t>
    </rPh>
    <phoneticPr fontId="3"/>
  </si>
  <si>
    <t>１１人以上</t>
    <rPh sb="2" eb="3">
      <t>ニン</t>
    </rPh>
    <rPh sb="3" eb="5">
      <t>イジョウ</t>
    </rPh>
    <phoneticPr fontId="3"/>
  </si>
  <si>
    <t>－</t>
    <phoneticPr fontId="3"/>
  </si>
  <si>
    <t>ポイント</t>
    <phoneticPr fontId="3"/>
  </si>
  <si>
    <t>ポイント</t>
    <phoneticPr fontId="3"/>
  </si>
  <si>
    <t>　</t>
    <phoneticPr fontId="3"/>
  </si>
  <si>
    <t>部分に数字を入力していただくと、自動的に計算されます。</t>
    <phoneticPr fontId="3"/>
  </si>
  <si>
    <t>□医薬品　□医療機器  ■再生医療等製品</t>
    <rPh sb="1" eb="4">
      <t>イヤクヒン</t>
    </rPh>
    <rPh sb="6" eb="8">
      <t>イリョウ</t>
    </rPh>
    <rPh sb="8" eb="10">
      <t>キキ</t>
    </rPh>
    <rPh sb="13" eb="15">
      <t>サイセイ</t>
    </rPh>
    <rPh sb="15" eb="17">
      <t>イリョウ</t>
    </rPh>
    <rPh sb="17" eb="18">
      <t>トウ</t>
    </rPh>
    <rPh sb="18" eb="20">
      <t>セイヒン</t>
    </rPh>
    <phoneticPr fontId="3"/>
  </si>
  <si>
    <t>ウエイト</t>
    <phoneticPr fontId="3"/>
  </si>
  <si>
    <t>I
（ウエイト×1）</t>
    <phoneticPr fontId="3"/>
  </si>
  <si>
    <t>Ⅱ
（ウエイト×3）</t>
    <phoneticPr fontId="3"/>
  </si>
  <si>
    <t>Ⅳ
（ウエイト×10）</t>
    <phoneticPr fontId="3"/>
  </si>
  <si>
    <t>Ⅴ
（ウエイト×15）</t>
    <phoneticPr fontId="3"/>
  </si>
  <si>
    <t>ポイント</t>
    <phoneticPr fontId="3"/>
  </si>
  <si>
    <t>治験製品製造承認の状況</t>
    <rPh sb="0" eb="2">
      <t>チケン</t>
    </rPh>
    <rPh sb="2" eb="4">
      <t>セイヒン</t>
    </rPh>
    <rPh sb="4" eb="6">
      <t>セイゾウ</t>
    </rPh>
    <rPh sb="6" eb="8">
      <t>ショウニン</t>
    </rPh>
    <rPh sb="9" eb="11">
      <t>ジョウキョウ</t>
    </rPh>
    <phoneticPr fontId="3"/>
  </si>
  <si>
    <t>同一適応で
国内で承認</t>
    <rPh sb="6" eb="8">
      <t>コクナイ</t>
    </rPh>
    <rPh sb="9" eb="11">
      <t>ショウニン</t>
    </rPh>
    <phoneticPr fontId="3"/>
  </si>
  <si>
    <t>採取方法の侵襲度</t>
    <rPh sb="0" eb="2">
      <t>サイシュ</t>
    </rPh>
    <rPh sb="2" eb="4">
      <t>ホウホウ</t>
    </rPh>
    <rPh sb="5" eb="7">
      <t>シンシュウ</t>
    </rPh>
    <rPh sb="7" eb="8">
      <t>ド</t>
    </rPh>
    <phoneticPr fontId="3"/>
  </si>
  <si>
    <t>中等度</t>
    <rPh sb="0" eb="3">
      <t>チュウトウド</t>
    </rPh>
    <phoneticPr fontId="3"/>
  </si>
  <si>
    <t>高度</t>
    <rPh sb="0" eb="2">
      <t>コウド</t>
    </rPh>
    <phoneticPr fontId="3"/>
  </si>
  <si>
    <t>採取回数</t>
    <rPh sb="0" eb="2">
      <t>サイシュ</t>
    </rPh>
    <rPh sb="2" eb="4">
      <t>カイスウ</t>
    </rPh>
    <phoneticPr fontId="3"/>
  </si>
  <si>
    <t>投与経路</t>
    <rPh sb="0" eb="2">
      <t>トウヨ</t>
    </rPh>
    <rPh sb="2" eb="4">
      <t>ケイロ</t>
    </rPh>
    <phoneticPr fontId="3"/>
  </si>
  <si>
    <t>外用</t>
    <rPh sb="0" eb="2">
      <t>ガイヨウ</t>
    </rPh>
    <phoneticPr fontId="3"/>
  </si>
  <si>
    <t>手術を伴うもの</t>
    <rPh sb="0" eb="2">
      <t>シュジュツ</t>
    </rPh>
    <rPh sb="3" eb="4">
      <t>トモナ</t>
    </rPh>
    <phoneticPr fontId="3"/>
  </si>
  <si>
    <t>対照製品の有無</t>
    <rPh sb="0" eb="2">
      <t>タイショウ</t>
    </rPh>
    <rPh sb="2" eb="4">
      <t>セイヒン</t>
    </rPh>
    <rPh sb="5" eb="7">
      <t>ウム</t>
    </rPh>
    <phoneticPr fontId="3"/>
  </si>
  <si>
    <t>あり</t>
    <phoneticPr fontId="3"/>
  </si>
  <si>
    <t>２０～２９</t>
    <phoneticPr fontId="3"/>
  </si>
  <si>
    <t>５～９</t>
    <phoneticPr fontId="3"/>
  </si>
  <si>
    <t>５０～９９</t>
    <phoneticPr fontId="3"/>
  </si>
  <si>
    <t>ポイント</t>
    <phoneticPr fontId="3"/>
  </si>
  <si>
    <t>－</t>
    <phoneticPr fontId="3"/>
  </si>
  <si>
    <t>■医薬品　□医療機器  □再生医療等製品</t>
    <rPh sb="1" eb="4">
      <t>イヤクヒン</t>
    </rPh>
    <rPh sb="6" eb="8">
      <t>イリョウ</t>
    </rPh>
    <rPh sb="8" eb="10">
      <t>キキ</t>
    </rPh>
    <rPh sb="13" eb="15">
      <t>サイセイ</t>
    </rPh>
    <rPh sb="15" eb="17">
      <t>イリョウ</t>
    </rPh>
    <rPh sb="17" eb="18">
      <t>トウ</t>
    </rPh>
    <rPh sb="18" eb="20">
      <t>セイヒン</t>
    </rPh>
    <phoneticPr fontId="3"/>
  </si>
  <si>
    <t>I
（ウエイト×1）</t>
    <phoneticPr fontId="3"/>
  </si>
  <si>
    <t>ウエイト</t>
    <phoneticPr fontId="3"/>
  </si>
  <si>
    <t>Ⅱ
（ウエイト×2）</t>
    <phoneticPr fontId="3"/>
  </si>
  <si>
    <t>Ⅲ
（ウエイト×3）</t>
    <phoneticPr fontId="3"/>
  </si>
  <si>
    <t>Ⅳ
（ウエイト×5）</t>
    <phoneticPr fontId="3"/>
  </si>
  <si>
    <t>備考</t>
    <rPh sb="0" eb="2">
      <t>ビコウ</t>
    </rPh>
    <phoneticPr fontId="3"/>
  </si>
  <si>
    <t>ポイント</t>
    <phoneticPr fontId="3"/>
  </si>
  <si>
    <t>内服・外用剤</t>
    <rPh sb="0" eb="2">
      <t>ナイフク</t>
    </rPh>
    <rPh sb="3" eb="6">
      <t>ガイヨウザイ</t>
    </rPh>
    <phoneticPr fontId="3"/>
  </si>
  <si>
    <t>注射剤</t>
    <phoneticPr fontId="3"/>
  </si>
  <si>
    <t>一般</t>
    <rPh sb="0" eb="2">
      <t>イッパン</t>
    </rPh>
    <phoneticPr fontId="3"/>
  </si>
  <si>
    <t>毒・劇薬</t>
    <rPh sb="0" eb="1">
      <t>ドク</t>
    </rPh>
    <rPh sb="2" eb="4">
      <t>ゲキヤク</t>
    </rPh>
    <phoneticPr fontId="3"/>
  </si>
  <si>
    <t>向精神薬</t>
    <rPh sb="0" eb="1">
      <t>ム</t>
    </rPh>
    <rPh sb="1" eb="3">
      <t>セイシン</t>
    </rPh>
    <rPh sb="3" eb="4">
      <t>ヤク</t>
    </rPh>
    <phoneticPr fontId="3"/>
  </si>
  <si>
    <t>麻薬・
覚醒剤原料</t>
    <rPh sb="0" eb="2">
      <t>マヤク</t>
    </rPh>
    <rPh sb="4" eb="7">
      <t>カクセイザイ</t>
    </rPh>
    <rPh sb="7" eb="9">
      <t>ゲンリョウ</t>
    </rPh>
    <phoneticPr fontId="3"/>
  </si>
  <si>
    <t>数量管理のみ</t>
    <rPh sb="0" eb="2">
      <t>スウリョウ</t>
    </rPh>
    <rPh sb="2" eb="4">
      <t>カンリ</t>
    </rPh>
    <phoneticPr fontId="3"/>
  </si>
  <si>
    <t>数量＋
Lot管理のみ</t>
    <rPh sb="0" eb="2">
      <t>スウリョウ</t>
    </rPh>
    <rPh sb="7" eb="9">
      <t>カンリ</t>
    </rPh>
    <phoneticPr fontId="3"/>
  </si>
  <si>
    <t>数量＋Lot
＋温度</t>
    <rPh sb="0" eb="2">
      <t>スウリョウ</t>
    </rPh>
    <rPh sb="8" eb="10">
      <t>オンド</t>
    </rPh>
    <phoneticPr fontId="3"/>
  </si>
  <si>
    <t>左記に加え追加管理が必要</t>
    <rPh sb="0" eb="2">
      <t>サキ</t>
    </rPh>
    <rPh sb="3" eb="4">
      <t>クワ</t>
    </rPh>
    <rPh sb="5" eb="7">
      <t>ツイカ</t>
    </rPh>
    <rPh sb="7" eb="9">
      <t>カンリ</t>
    </rPh>
    <rPh sb="10" eb="12">
      <t>ヒツヨウ</t>
    </rPh>
    <phoneticPr fontId="3"/>
  </si>
  <si>
    <t>ウエイト</t>
    <phoneticPr fontId="3"/>
  </si>
  <si>
    <t>I
（ウエイト×1）</t>
    <phoneticPr fontId="3"/>
  </si>
  <si>
    <t>Ⅱ
（ウエイト×2）</t>
    <phoneticPr fontId="3"/>
  </si>
  <si>
    <t>Ⅲ
（ウエイト×3）</t>
    <phoneticPr fontId="3"/>
  </si>
  <si>
    <t>Ⅳ
（ウエイト×5）</t>
    <phoneticPr fontId="3"/>
  </si>
  <si>
    <t>E</t>
    <phoneticPr fontId="3"/>
  </si>
  <si>
    <t>治験薬の剤数、規格数</t>
    <phoneticPr fontId="3"/>
  </si>
  <si>
    <t>F</t>
    <phoneticPr fontId="3"/>
  </si>
  <si>
    <t>デザイン</t>
    <phoneticPr fontId="3"/>
  </si>
  <si>
    <t>オープン</t>
    <phoneticPr fontId="3"/>
  </si>
  <si>
    <t>二重盲検</t>
    <rPh sb="0" eb="4">
      <t>ニジュウ</t>
    </rPh>
    <phoneticPr fontId="3"/>
  </si>
  <si>
    <t>単回</t>
    <rPh sb="0" eb="1">
      <t>タン</t>
    </rPh>
    <rPh sb="1" eb="2">
      <t>カイ</t>
    </rPh>
    <phoneticPr fontId="3"/>
  </si>
  <si>
    <t>注射剤残薬回収業務</t>
    <rPh sb="0" eb="2">
      <t>チュウシャ</t>
    </rPh>
    <rPh sb="2" eb="3">
      <t>ザイ</t>
    </rPh>
    <phoneticPr fontId="3"/>
  </si>
  <si>
    <t>必要</t>
    <rPh sb="0" eb="2">
      <t>ヒツヨウ</t>
    </rPh>
    <phoneticPr fontId="3"/>
  </si>
  <si>
    <t>分割</t>
    <rPh sb="0" eb="2">
      <t>ブンカツ</t>
    </rPh>
    <phoneticPr fontId="3"/>
  </si>
  <si>
    <t>各症例使用分を都度搬入</t>
    <rPh sb="0" eb="3">
      <t>カクショウレイ</t>
    </rPh>
    <rPh sb="3" eb="6">
      <t>シヨウブン</t>
    </rPh>
    <rPh sb="7" eb="9">
      <t>ツド</t>
    </rPh>
    <rPh sb="9" eb="11">
      <t>ハンニュウ</t>
    </rPh>
    <phoneticPr fontId="3"/>
  </si>
  <si>
    <t>IWRS等で搬入
依頼必要</t>
    <rPh sb="4" eb="5">
      <t>トウ</t>
    </rPh>
    <rPh sb="6" eb="8">
      <t>ハンニュウ</t>
    </rPh>
    <rPh sb="9" eb="11">
      <t>イライ</t>
    </rPh>
    <rPh sb="11" eb="13">
      <t>ヒツヨウ</t>
    </rPh>
    <phoneticPr fontId="3"/>
  </si>
  <si>
    <t>払い出し時
確定入力必要</t>
    <rPh sb="0" eb="1">
      <t>ハラ</t>
    </rPh>
    <rPh sb="2" eb="3">
      <t>ダ</t>
    </rPh>
    <rPh sb="4" eb="5">
      <t>ジ</t>
    </rPh>
    <rPh sb="6" eb="8">
      <t>カクテイ</t>
    </rPh>
    <rPh sb="8" eb="10">
      <t>ニュウリョク</t>
    </rPh>
    <rPh sb="10" eb="12">
      <t>ヒツヨウ</t>
    </rPh>
    <phoneticPr fontId="3"/>
  </si>
  <si>
    <t>回収時
操作必要</t>
    <rPh sb="0" eb="2">
      <t>カイシュウ</t>
    </rPh>
    <rPh sb="2" eb="3">
      <t>ジ</t>
    </rPh>
    <rPh sb="4" eb="6">
      <t>ソウサ</t>
    </rPh>
    <rPh sb="6" eb="8">
      <t>ヒツヨウ</t>
    </rPh>
    <phoneticPr fontId="3"/>
  </si>
  <si>
    <t>非盲検薬剤師の設定</t>
    <rPh sb="0" eb="1">
      <t>ヒ</t>
    </rPh>
    <rPh sb="1" eb="3">
      <t>モウケン</t>
    </rPh>
    <rPh sb="3" eb="6">
      <t>ヤクザイシ</t>
    </rPh>
    <rPh sb="7" eb="9">
      <t>セッテイ</t>
    </rPh>
    <phoneticPr fontId="3"/>
  </si>
  <si>
    <t>必要あり</t>
    <rPh sb="0" eb="2">
      <t>ヒツヨウ</t>
    </rPh>
    <phoneticPr fontId="3"/>
  </si>
  <si>
    <t>あり</t>
    <phoneticPr fontId="3"/>
  </si>
  <si>
    <t>その他</t>
    <rPh sb="2" eb="3">
      <t>タ</t>
    </rPh>
    <phoneticPr fontId="3"/>
  </si>
  <si>
    <t>-</t>
    <phoneticPr fontId="3"/>
  </si>
  <si>
    <t>部分に数字を入力していただくと、自動的に計算されます。</t>
    <rPh sb="0" eb="2">
      <t>ブブン</t>
    </rPh>
    <rPh sb="3" eb="5">
      <t>スウジ</t>
    </rPh>
    <rPh sb="6" eb="8">
      <t>ニュウリョク</t>
    </rPh>
    <rPh sb="16" eb="19">
      <t>ジドウテキ</t>
    </rPh>
    <rPh sb="20" eb="22">
      <t>ケイサン</t>
    </rPh>
    <phoneticPr fontId="3"/>
  </si>
  <si>
    <t>要　　　　　　素</t>
  </si>
  <si>
    <t>Ⅰ
(ウエイト×1）</t>
    <phoneticPr fontId="3"/>
  </si>
  <si>
    <t>Ⅱ
(ウエイト×2）</t>
    <phoneticPr fontId="3"/>
  </si>
  <si>
    <t>Ⅲ
(ウエイト×3）</t>
    <phoneticPr fontId="3"/>
  </si>
  <si>
    <t>Ⅳ
(ウエイト×5）</t>
    <phoneticPr fontId="3"/>
  </si>
  <si>
    <t>Ａ</t>
  </si>
  <si>
    <t>検体数</t>
    <rPh sb="0" eb="2">
      <t>ケンタイ</t>
    </rPh>
    <rPh sb="2" eb="3">
      <t>スウ</t>
    </rPh>
    <phoneticPr fontId="3"/>
  </si>
  <si>
    <t>７５検体以下</t>
    <rPh sb="2" eb="4">
      <t>ケンタイ</t>
    </rPh>
    <rPh sb="4" eb="6">
      <t>イカ</t>
    </rPh>
    <phoneticPr fontId="15"/>
  </si>
  <si>
    <t>７６～１５０検体</t>
    <rPh sb="6" eb="8">
      <t>ケンタイ</t>
    </rPh>
    <phoneticPr fontId="3"/>
  </si>
  <si>
    <t>１５１検体以上</t>
    <rPh sb="3" eb="5">
      <t>ケンタイ</t>
    </rPh>
    <rPh sb="5" eb="7">
      <t>イジョウ</t>
    </rPh>
    <phoneticPr fontId="3"/>
  </si>
  <si>
    <t>Ｂ</t>
  </si>
  <si>
    <t>負荷試験</t>
    <rPh sb="0" eb="2">
      <t>フカ</t>
    </rPh>
    <rPh sb="2" eb="4">
      <t>シケン</t>
    </rPh>
    <phoneticPr fontId="3"/>
  </si>
  <si>
    <t>×人数</t>
    <rPh sb="1" eb="3">
      <t>ニンズウ</t>
    </rPh>
    <phoneticPr fontId="3"/>
  </si>
  <si>
    <t>Ｃ</t>
    <phoneticPr fontId="3"/>
  </si>
  <si>
    <t>検体採取の難易度</t>
    <rPh sb="0" eb="2">
      <t>ケンタイ</t>
    </rPh>
    <rPh sb="2" eb="4">
      <t>サイシュ</t>
    </rPh>
    <rPh sb="5" eb="8">
      <t>ナンイド</t>
    </rPh>
    <phoneticPr fontId="3"/>
  </si>
  <si>
    <t>胃液、腸液</t>
    <rPh sb="0" eb="2">
      <t>イエキ</t>
    </rPh>
    <rPh sb="3" eb="5">
      <t>チョウエキ</t>
    </rPh>
    <phoneticPr fontId="3"/>
  </si>
  <si>
    <t>Ｄ</t>
    <phoneticPr fontId="3"/>
  </si>
  <si>
    <t>検体の対象</t>
    <rPh sb="0" eb="2">
      <t>ケンタイ</t>
    </rPh>
    <rPh sb="3" eb="5">
      <t>タイショウ</t>
    </rPh>
    <phoneticPr fontId="3"/>
  </si>
  <si>
    <t>小児</t>
    <rPh sb="0" eb="2">
      <t>ショウニ</t>
    </rPh>
    <phoneticPr fontId="3"/>
  </si>
  <si>
    <t>新生児</t>
    <rPh sb="0" eb="3">
      <t>シンセイジ</t>
    </rPh>
    <phoneticPr fontId="3"/>
  </si>
  <si>
    <t>Ｅ</t>
    <phoneticPr fontId="3"/>
  </si>
  <si>
    <t>検体収集の難易度</t>
    <rPh sb="0" eb="2">
      <t>ケンタイ</t>
    </rPh>
    <rPh sb="2" eb="4">
      <t>シュウシュウ</t>
    </rPh>
    <rPh sb="5" eb="8">
      <t>ナンイド</t>
    </rPh>
    <phoneticPr fontId="3"/>
  </si>
  <si>
    <t>希少疾病以外</t>
    <rPh sb="0" eb="2">
      <t>キショウ</t>
    </rPh>
    <rPh sb="2" eb="4">
      <t>シッペイ</t>
    </rPh>
    <rPh sb="4" eb="6">
      <t>イガイ</t>
    </rPh>
    <phoneticPr fontId="3"/>
  </si>
  <si>
    <t>希少疾病対象</t>
    <rPh sb="0" eb="2">
      <t>キショウ</t>
    </rPh>
    <rPh sb="2" eb="4">
      <t>シッペイ</t>
    </rPh>
    <rPh sb="4" eb="6">
      <t>タイショウ</t>
    </rPh>
    <phoneticPr fontId="3"/>
  </si>
  <si>
    <t>Ｆ</t>
    <phoneticPr fontId="3"/>
  </si>
  <si>
    <t>経過観察</t>
    <rPh sb="0" eb="2">
      <t>ケイカ</t>
    </rPh>
    <rPh sb="2" eb="4">
      <t>カンサツ</t>
    </rPh>
    <phoneticPr fontId="3"/>
  </si>
  <si>
    <t>×人数×1/5</t>
    <rPh sb="1" eb="2">
      <t>ニン</t>
    </rPh>
    <rPh sb="2" eb="3">
      <t>スウ</t>
    </rPh>
    <phoneticPr fontId="3"/>
  </si>
  <si>
    <t>Ｇ</t>
    <phoneticPr fontId="3"/>
  </si>
  <si>
    <t>測定方法</t>
    <rPh sb="0" eb="2">
      <t>ソクテイ</t>
    </rPh>
    <rPh sb="2" eb="4">
      <t>ホウホウ</t>
    </rPh>
    <phoneticPr fontId="15"/>
  </si>
  <si>
    <t>自動分析法</t>
    <rPh sb="0" eb="2">
      <t>ジドウ</t>
    </rPh>
    <rPh sb="2" eb="4">
      <t>ブンセキ</t>
    </rPh>
    <rPh sb="4" eb="5">
      <t>ホウ</t>
    </rPh>
    <phoneticPr fontId="3"/>
  </si>
  <si>
    <t>用手法</t>
    <rPh sb="0" eb="1">
      <t>ヨウ</t>
    </rPh>
    <rPh sb="1" eb="3">
      <t>シュホウ</t>
    </rPh>
    <phoneticPr fontId="3"/>
  </si>
  <si>
    <t>Ｈ</t>
    <phoneticPr fontId="3"/>
  </si>
  <si>
    <t>Ｉ</t>
    <phoneticPr fontId="3"/>
  </si>
  <si>
    <t>承認申請に使用される文書等の作成</t>
    <rPh sb="0" eb="2">
      <t>ショウニン</t>
    </rPh>
    <rPh sb="2" eb="4">
      <t>シンセイ</t>
    </rPh>
    <rPh sb="5" eb="7">
      <t>シヨウ</t>
    </rPh>
    <rPh sb="10" eb="13">
      <t>ブンショトウ</t>
    </rPh>
    <rPh sb="14" eb="16">
      <t>サクセイ</t>
    </rPh>
    <phoneticPr fontId="15"/>
  </si>
  <si>
    <t>合　　　　　　計</t>
    <rPh sb="0" eb="1">
      <t>ゴウ</t>
    </rPh>
    <phoneticPr fontId="3"/>
  </si>
  <si>
    <t>（Ｂ，Ｆの項目は人数を入力してください。）</t>
    <rPh sb="8" eb="10">
      <t>ニンズウ</t>
    </rPh>
    <phoneticPr fontId="3"/>
  </si>
  <si>
    <t>当該ポイント算出表は、測定項目が新しい品目に係る臨床性能試験のデータを収集するものについて適用する。</t>
    <rPh sb="0" eb="2">
      <t>トウガイ</t>
    </rPh>
    <rPh sb="6" eb="8">
      <t>サンシュツ</t>
    </rPh>
    <rPh sb="8" eb="9">
      <t>ヒョウ</t>
    </rPh>
    <rPh sb="11" eb="13">
      <t>ソクテイ</t>
    </rPh>
    <rPh sb="13" eb="15">
      <t>コウモク</t>
    </rPh>
    <rPh sb="16" eb="17">
      <t>アタラ</t>
    </rPh>
    <rPh sb="19" eb="21">
      <t>ヒンモク</t>
    </rPh>
    <rPh sb="22" eb="23">
      <t>カカ</t>
    </rPh>
    <rPh sb="24" eb="26">
      <t>リンショウ</t>
    </rPh>
    <rPh sb="26" eb="28">
      <t>セイノウ</t>
    </rPh>
    <rPh sb="28" eb="30">
      <t>シケン</t>
    </rPh>
    <rPh sb="35" eb="37">
      <t>シュウシュウ</t>
    </rPh>
    <rPh sb="45" eb="47">
      <t>テキヨウ</t>
    </rPh>
    <phoneticPr fontId="3"/>
  </si>
  <si>
    <t>及び経過観察を課す場合、その課した人数に応じてポイントを算出すること。</t>
    <rPh sb="0" eb="1">
      <t>オヨ</t>
    </rPh>
    <rPh sb="2" eb="4">
      <t>ケイカ</t>
    </rPh>
    <rPh sb="4" eb="6">
      <t>カンサツ</t>
    </rPh>
    <rPh sb="7" eb="8">
      <t>カ</t>
    </rPh>
    <rPh sb="9" eb="11">
      <t>バアイ</t>
    </rPh>
    <rPh sb="14" eb="15">
      <t>カ</t>
    </rPh>
    <rPh sb="17" eb="19">
      <t>ニンズウ</t>
    </rPh>
    <rPh sb="20" eb="21">
      <t>オウ</t>
    </rPh>
    <rPh sb="28" eb="30">
      <t>サンシュツ</t>
    </rPh>
    <phoneticPr fontId="3"/>
  </si>
  <si>
    <t>また、記載以外の検体の場合は検体採取の難易度に応じて算出すること。</t>
    <rPh sb="3" eb="5">
      <t>キサイ</t>
    </rPh>
    <rPh sb="5" eb="7">
      <t>イガイ</t>
    </rPh>
    <rPh sb="8" eb="10">
      <t>ケンタイ</t>
    </rPh>
    <rPh sb="11" eb="13">
      <t>バアイ</t>
    </rPh>
    <rPh sb="14" eb="16">
      <t>ケンタイ</t>
    </rPh>
    <rPh sb="16" eb="18">
      <t>サイシュ</t>
    </rPh>
    <rPh sb="19" eb="22">
      <t>ナンイド</t>
    </rPh>
    <rPh sb="23" eb="24">
      <t>オウ</t>
    </rPh>
    <rPh sb="26" eb="28">
      <t>サンシュツ</t>
    </rPh>
    <phoneticPr fontId="3"/>
  </si>
  <si>
    <t xml:space="preserve">臨床試験研究経費：合計ポイント×8,000円　　　　　　　　 </t>
    <rPh sb="0" eb="2">
      <t>リンショウ</t>
    </rPh>
    <rPh sb="2" eb="4">
      <t>シケン</t>
    </rPh>
    <rPh sb="4" eb="6">
      <t>ケンキュウ</t>
    </rPh>
    <rPh sb="6" eb="8">
      <t>ケイヒ</t>
    </rPh>
    <rPh sb="9" eb="11">
      <t>ゴウケイ</t>
    </rPh>
    <rPh sb="21" eb="22">
      <t>エン</t>
    </rPh>
    <phoneticPr fontId="3"/>
  </si>
  <si>
    <t>ウエイト</t>
    <phoneticPr fontId="3"/>
  </si>
  <si>
    <t>Ⅰ
(ウエイト×1）</t>
    <phoneticPr fontId="3"/>
  </si>
  <si>
    <t>Ⅳ
(ウエイト×5）</t>
    <phoneticPr fontId="3"/>
  </si>
  <si>
    <t>５０検体以下</t>
    <rPh sb="2" eb="4">
      <t>ケンタイ</t>
    </rPh>
    <rPh sb="4" eb="6">
      <t>イカ</t>
    </rPh>
    <phoneticPr fontId="3"/>
  </si>
  <si>
    <t>ポイント数を臨床性能試験の研究経費ポイント算出表に加算して算出する。</t>
    <rPh sb="4" eb="5">
      <t>スウ</t>
    </rPh>
    <rPh sb="6" eb="8">
      <t>リンショウ</t>
    </rPh>
    <rPh sb="8" eb="10">
      <t>セイノウ</t>
    </rPh>
    <rPh sb="10" eb="12">
      <t>シケン</t>
    </rPh>
    <rPh sb="13" eb="15">
      <t>ケンキュウ</t>
    </rPh>
    <rPh sb="15" eb="17">
      <t>ケイヒ</t>
    </rPh>
    <rPh sb="21" eb="23">
      <t>サンシュツ</t>
    </rPh>
    <rPh sb="23" eb="24">
      <t>ヒョウ</t>
    </rPh>
    <rPh sb="25" eb="27">
      <t>カサン</t>
    </rPh>
    <rPh sb="29" eb="31">
      <t>サンシュツ</t>
    </rPh>
    <phoneticPr fontId="3"/>
  </si>
  <si>
    <t>対象機器の使用</t>
    <rPh sb="0" eb="2">
      <t>タイショウ</t>
    </rPh>
    <rPh sb="2" eb="4">
      <t>キキ</t>
    </rPh>
    <rPh sb="5" eb="7">
      <t>シヨウ</t>
    </rPh>
    <phoneticPr fontId="3"/>
  </si>
  <si>
    <t>使用</t>
    <rPh sb="0" eb="2">
      <t>シヨウ</t>
    </rPh>
    <phoneticPr fontId="3"/>
  </si>
  <si>
    <t>２０～２９</t>
    <phoneticPr fontId="3"/>
  </si>
  <si>
    <t>小児、成人
（高齢者、肝、腎障害等合併あり）</t>
    <rPh sb="0" eb="2">
      <t>ショウニ</t>
    </rPh>
    <rPh sb="3" eb="5">
      <t>セイジン</t>
    </rPh>
    <rPh sb="7" eb="10">
      <t>コウレイシャ</t>
    </rPh>
    <rPh sb="11" eb="12">
      <t>キモ</t>
    </rPh>
    <rPh sb="13" eb="16">
      <t>ジンショウガイ</t>
    </rPh>
    <rPh sb="16" eb="17">
      <t>トウ</t>
    </rPh>
    <rPh sb="17" eb="19">
      <t>ガッペイ</t>
    </rPh>
    <phoneticPr fontId="3"/>
  </si>
  <si>
    <t>治験機器製造承認の状況</t>
    <rPh sb="0" eb="2">
      <t>チケン</t>
    </rPh>
    <rPh sb="2" eb="4">
      <t>キキ</t>
    </rPh>
    <rPh sb="4" eb="6">
      <t>セイゾウ</t>
    </rPh>
    <rPh sb="6" eb="8">
      <t>ショウニン</t>
    </rPh>
    <rPh sb="9" eb="11">
      <t>ジョウキョウ</t>
    </rPh>
    <phoneticPr fontId="3"/>
  </si>
  <si>
    <t>被験者層の選出
（適格+除外基準数）</t>
    <rPh sb="0" eb="3">
      <t>ヒケンシャ</t>
    </rPh>
    <rPh sb="3" eb="4">
      <t>ソウ</t>
    </rPh>
    <rPh sb="5" eb="7">
      <t>センシュツ</t>
    </rPh>
    <rPh sb="9" eb="11">
      <t>テキカク</t>
    </rPh>
    <rPh sb="12" eb="14">
      <t>ジョガイ</t>
    </rPh>
    <rPh sb="14" eb="16">
      <t>キジュン</t>
    </rPh>
    <rPh sb="16" eb="17">
      <t>スウ</t>
    </rPh>
    <phoneticPr fontId="3"/>
  </si>
  <si>
    <t>５０～９９</t>
    <phoneticPr fontId="3"/>
  </si>
  <si>
    <t>１年に
１回以下</t>
    <rPh sb="1" eb="2">
      <t>ネン</t>
    </rPh>
    <rPh sb="5" eb="8">
      <t>カイイカ</t>
    </rPh>
    <phoneticPr fontId="3"/>
  </si>
  <si>
    <t>３ヶ月～
11ヶ月に１回</t>
    <rPh sb="2" eb="3">
      <t>ゲツ</t>
    </rPh>
    <rPh sb="8" eb="9">
      <t>ゲツ</t>
    </rPh>
    <rPh sb="11" eb="12">
      <t>カイ</t>
    </rPh>
    <phoneticPr fontId="3"/>
  </si>
  <si>
    <t>１ヶ月に
２回以上</t>
    <rPh sb="2" eb="3">
      <t>ゲツ</t>
    </rPh>
    <rPh sb="6" eb="9">
      <t>カイイジョウ</t>
    </rPh>
    <phoneticPr fontId="3"/>
  </si>
  <si>
    <t>生検回数</t>
    <rPh sb="0" eb="2">
      <t>セイケン</t>
    </rPh>
    <rPh sb="2" eb="4">
      <t>カイスウ</t>
    </rPh>
    <phoneticPr fontId="3"/>
  </si>
  <si>
    <t>１または２</t>
    <phoneticPr fontId="3"/>
  </si>
  <si>
    <t>５以上</t>
    <rPh sb="1" eb="3">
      <t>イジョウ</t>
    </rPh>
    <phoneticPr fontId="3"/>
  </si>
  <si>
    <t>３</t>
    <phoneticPr fontId="2"/>
  </si>
  <si>
    <t>４</t>
    <phoneticPr fontId="2"/>
  </si>
  <si>
    <t>治験薬管理費A（契約単位）=（ポイント①）×1,000円</t>
    <rPh sb="8" eb="10">
      <t>ケイヤク</t>
    </rPh>
    <rPh sb="10" eb="12">
      <t>タンイ</t>
    </rPh>
    <phoneticPr fontId="3"/>
  </si>
  <si>
    <t>臨床試験研究経費ポイント算出表－医薬品－</t>
    <rPh sb="0" eb="2">
      <t>リンショウ</t>
    </rPh>
    <rPh sb="2" eb="4">
      <t>シケン</t>
    </rPh>
    <rPh sb="4" eb="6">
      <t>ケンキュウ</t>
    </rPh>
    <rPh sb="6" eb="8">
      <t>ケイヒ</t>
    </rPh>
    <rPh sb="12" eb="14">
      <t>サンシュツ</t>
    </rPh>
    <rPh sb="14" eb="15">
      <t>ヒョウ</t>
    </rPh>
    <rPh sb="16" eb="19">
      <t>イヤクヒン</t>
    </rPh>
    <phoneticPr fontId="3"/>
  </si>
  <si>
    <t>□治験　□製造販売後臨床試験</t>
    <rPh sb="1" eb="3">
      <t>チケン</t>
    </rPh>
    <rPh sb="5" eb="10">
      <t>セイゾウハンバイゴ</t>
    </rPh>
    <rPh sb="10" eb="14">
      <t>リンショウシケン</t>
    </rPh>
    <phoneticPr fontId="3"/>
  </si>
  <si>
    <t>　□治験　 　□製造販売後臨床試験</t>
    <rPh sb="2" eb="4">
      <t>チケン</t>
    </rPh>
    <rPh sb="8" eb="10">
      <t>セイゾウ</t>
    </rPh>
    <rPh sb="10" eb="12">
      <t>ハンバイ</t>
    </rPh>
    <rPh sb="12" eb="13">
      <t>ゴ</t>
    </rPh>
    <rPh sb="13" eb="15">
      <t>リンショウ</t>
    </rPh>
    <rPh sb="15" eb="17">
      <t>シケン</t>
    </rPh>
    <phoneticPr fontId="3"/>
  </si>
  <si>
    <t>注1)　上記の算出表で評価できないものについては、別途協議するものとする。</t>
    <phoneticPr fontId="3"/>
  </si>
  <si>
    <t>臨床試験研究経費ポイント算出表－医療機器－</t>
    <rPh sb="0" eb="2">
      <t>リンショウ</t>
    </rPh>
    <rPh sb="2" eb="4">
      <t>シケン</t>
    </rPh>
    <rPh sb="4" eb="6">
      <t>ケンキュウ</t>
    </rPh>
    <rPh sb="6" eb="8">
      <t>ケイヒ</t>
    </rPh>
    <rPh sb="12" eb="14">
      <t>サンシュツ</t>
    </rPh>
    <rPh sb="14" eb="15">
      <t>ヒョウ</t>
    </rPh>
    <rPh sb="16" eb="18">
      <t>イリョウ</t>
    </rPh>
    <rPh sb="18" eb="20">
      <t>キキ</t>
    </rPh>
    <phoneticPr fontId="3"/>
  </si>
  <si>
    <t>注2)　製造販売後臨床試験の場合、「Ｃ.治験機器製造承認の状況」は0ポイントする。</t>
    <rPh sb="4" eb="9">
      <t>セイゾウハンバイゴ</t>
    </rPh>
    <rPh sb="9" eb="13">
      <t>リンショウシケン</t>
    </rPh>
    <rPh sb="14" eb="16">
      <t>バアイ</t>
    </rPh>
    <rPh sb="22" eb="24">
      <t>キキ</t>
    </rPh>
    <phoneticPr fontId="3"/>
  </si>
  <si>
    <t>□治験    □製造販売後臨床試験</t>
    <rPh sb="1" eb="3">
      <t>チケン</t>
    </rPh>
    <rPh sb="8" eb="10">
      <t>セイゾウ</t>
    </rPh>
    <rPh sb="10" eb="12">
      <t>ハンバイ</t>
    </rPh>
    <rPh sb="12" eb="13">
      <t>ゴ</t>
    </rPh>
    <rPh sb="13" eb="15">
      <t>リンショウ</t>
    </rPh>
    <rPh sb="15" eb="17">
      <t>シケン</t>
    </rPh>
    <phoneticPr fontId="3"/>
  </si>
  <si>
    <t>臨床試験研究経費ポイント算出表－再生医療等製品－</t>
    <rPh sb="0" eb="2">
      <t>リンショウ</t>
    </rPh>
    <rPh sb="2" eb="4">
      <t>シケン</t>
    </rPh>
    <rPh sb="4" eb="6">
      <t>ケンキュウ</t>
    </rPh>
    <rPh sb="6" eb="8">
      <t>ケイヒ</t>
    </rPh>
    <rPh sb="12" eb="14">
      <t>サンシュツ</t>
    </rPh>
    <rPh sb="14" eb="15">
      <t>ヒョウ</t>
    </rPh>
    <rPh sb="16" eb="18">
      <t>サイセイ</t>
    </rPh>
    <rPh sb="18" eb="20">
      <t>イリョウ</t>
    </rPh>
    <rPh sb="20" eb="21">
      <t>トウ</t>
    </rPh>
    <rPh sb="21" eb="23">
      <t>セイヒン</t>
    </rPh>
    <phoneticPr fontId="3"/>
  </si>
  <si>
    <t>注1)　上記の算出表で評価できないものについては、別途協議するものとする。</t>
    <phoneticPr fontId="3"/>
  </si>
  <si>
    <t>□治験　　 □製造販売後臨床試験</t>
    <rPh sb="1" eb="3">
      <t>チケン</t>
    </rPh>
    <rPh sb="7" eb="9">
      <t>セイゾウ</t>
    </rPh>
    <rPh sb="9" eb="11">
      <t>ハンバイ</t>
    </rPh>
    <rPh sb="11" eb="12">
      <t>ゴ</t>
    </rPh>
    <rPh sb="12" eb="14">
      <t>リンショウ</t>
    </rPh>
    <rPh sb="14" eb="16">
      <t>シケン</t>
    </rPh>
    <phoneticPr fontId="3"/>
  </si>
  <si>
    <t>治験薬管理費ポイント算出表－医薬品－</t>
    <rPh sb="0" eb="2">
      <t>チケン</t>
    </rPh>
    <rPh sb="2" eb="3">
      <t>ヤク</t>
    </rPh>
    <rPh sb="3" eb="6">
      <t>カンリヒ</t>
    </rPh>
    <rPh sb="10" eb="12">
      <t>サンシュツ</t>
    </rPh>
    <rPh sb="12" eb="13">
      <t>ヒョウ</t>
    </rPh>
    <rPh sb="14" eb="17">
      <t>イヤクヒン</t>
    </rPh>
    <phoneticPr fontId="3"/>
  </si>
  <si>
    <t>注1)　上記の算出表で評価できないものについては、別途協議するものとする。</t>
    <phoneticPr fontId="3"/>
  </si>
  <si>
    <t>注3)　歯科用医薬品は本ポイント算出表を使用する。</t>
    <rPh sb="4" eb="7">
      <t>シカヨウ</t>
    </rPh>
    <rPh sb="7" eb="10">
      <t>イヤクヒン</t>
    </rPh>
    <rPh sb="11" eb="12">
      <t>ホン</t>
    </rPh>
    <rPh sb="16" eb="19">
      <t>サンシュツヒョウ</t>
    </rPh>
    <rPh sb="20" eb="22">
      <t>シヨウ</t>
    </rPh>
    <phoneticPr fontId="3"/>
  </si>
  <si>
    <t>Ｂ</t>
    <phoneticPr fontId="3"/>
  </si>
  <si>
    <t>Ｅ</t>
    <phoneticPr fontId="3"/>
  </si>
  <si>
    <t>「Ｂ.負荷試験」及び「Ｆ.経過観察」の欄は、当該臨床性能試験を実施する際に、薬剤負荷試験などの試験を課す場合</t>
    <rPh sb="3" eb="5">
      <t>フカ</t>
    </rPh>
    <rPh sb="5" eb="7">
      <t>シケン</t>
    </rPh>
    <rPh sb="8" eb="9">
      <t>オヨ</t>
    </rPh>
    <rPh sb="13" eb="15">
      <t>ケイカ</t>
    </rPh>
    <rPh sb="15" eb="17">
      <t>カンサツ</t>
    </rPh>
    <rPh sb="19" eb="20">
      <t>ラン</t>
    </rPh>
    <rPh sb="22" eb="24">
      <t>トウガイ</t>
    </rPh>
    <rPh sb="24" eb="26">
      <t>リンショウ</t>
    </rPh>
    <rPh sb="26" eb="28">
      <t>セイノウ</t>
    </rPh>
    <rPh sb="28" eb="30">
      <t>シケン</t>
    </rPh>
    <rPh sb="31" eb="33">
      <t>ジッシ</t>
    </rPh>
    <rPh sb="35" eb="36">
      <t>サイ</t>
    </rPh>
    <rPh sb="38" eb="40">
      <t>ヤクザイ</t>
    </rPh>
    <rPh sb="40" eb="42">
      <t>フカ</t>
    </rPh>
    <rPh sb="42" eb="44">
      <t>シケン</t>
    </rPh>
    <rPh sb="47" eb="49">
      <t>シケン</t>
    </rPh>
    <rPh sb="50" eb="51">
      <t>カ</t>
    </rPh>
    <rPh sb="52" eb="54">
      <t>バアイ</t>
    </rPh>
    <phoneticPr fontId="3"/>
  </si>
  <si>
    <t>注1）</t>
    <rPh sb="0" eb="1">
      <t>チュウ</t>
    </rPh>
    <phoneticPr fontId="3"/>
  </si>
  <si>
    <t>注2）</t>
    <rPh sb="0" eb="1">
      <t>チュウ</t>
    </rPh>
    <phoneticPr fontId="3"/>
  </si>
  <si>
    <t>注3）</t>
    <rPh sb="0" eb="1">
      <t>チュウ</t>
    </rPh>
    <phoneticPr fontId="3"/>
  </si>
  <si>
    <t>「Ｃ.検体採取の難易度」の欄において、血液は全血、血漿又は血清をいう。</t>
    <rPh sb="3" eb="5">
      <t>ケンタイ</t>
    </rPh>
    <rPh sb="5" eb="7">
      <t>サイシュ</t>
    </rPh>
    <rPh sb="8" eb="11">
      <t>ナンイド</t>
    </rPh>
    <rPh sb="13" eb="14">
      <t>ラン</t>
    </rPh>
    <rPh sb="19" eb="21">
      <t>ケツエキ</t>
    </rPh>
    <rPh sb="22" eb="23">
      <t>ゼン</t>
    </rPh>
    <rPh sb="23" eb="24">
      <t>ケツ</t>
    </rPh>
    <rPh sb="25" eb="27">
      <t>ケッショウ</t>
    </rPh>
    <rPh sb="27" eb="28">
      <t>マタ</t>
    </rPh>
    <rPh sb="29" eb="31">
      <t>ケッセイ</t>
    </rPh>
    <phoneticPr fontId="3"/>
  </si>
  <si>
    <t>「相関及び性能試験」を「臨床性能試験」と併せて行う場合は、当該ポイント算出表における「Ａ.検体数」欄の</t>
    <rPh sb="1" eb="3">
      <t>ソウカン</t>
    </rPh>
    <rPh sb="3" eb="4">
      <t>オヨ</t>
    </rPh>
    <rPh sb="5" eb="7">
      <t>セイノウ</t>
    </rPh>
    <rPh sb="7" eb="9">
      <t>シケン</t>
    </rPh>
    <rPh sb="12" eb="14">
      <t>リンショウ</t>
    </rPh>
    <rPh sb="14" eb="16">
      <t>セイノウ</t>
    </rPh>
    <rPh sb="16" eb="18">
      <t>シケン</t>
    </rPh>
    <rPh sb="20" eb="21">
      <t>アワ</t>
    </rPh>
    <rPh sb="23" eb="24">
      <t>オコナ</t>
    </rPh>
    <rPh sb="25" eb="27">
      <t>バアイ</t>
    </rPh>
    <rPh sb="29" eb="31">
      <t>トウガイ</t>
    </rPh>
    <rPh sb="35" eb="37">
      <t>サンシュツ</t>
    </rPh>
    <rPh sb="37" eb="38">
      <t>ヒョウ</t>
    </rPh>
    <rPh sb="45" eb="47">
      <t>ケンタイ</t>
    </rPh>
    <rPh sb="47" eb="48">
      <t>スウ</t>
    </rPh>
    <rPh sb="49" eb="50">
      <t>ラン</t>
    </rPh>
    <phoneticPr fontId="3"/>
  </si>
  <si>
    <t>「Ｂ.検体採取の難易度」の欄において、血液とは全血、血漿又は血清をいう。</t>
    <rPh sb="3" eb="5">
      <t>ケンタイ</t>
    </rPh>
    <rPh sb="5" eb="7">
      <t>サイシュ</t>
    </rPh>
    <rPh sb="8" eb="11">
      <t>ナンイド</t>
    </rPh>
    <rPh sb="13" eb="14">
      <t>ラン</t>
    </rPh>
    <rPh sb="19" eb="21">
      <t>ケツエキ</t>
    </rPh>
    <rPh sb="23" eb="24">
      <t>ゼン</t>
    </rPh>
    <rPh sb="24" eb="25">
      <t>ケツ</t>
    </rPh>
    <rPh sb="26" eb="28">
      <t>ケッショウ</t>
    </rPh>
    <rPh sb="28" eb="29">
      <t>マタ</t>
    </rPh>
    <rPh sb="30" eb="32">
      <t>ケッセイ</t>
    </rPh>
    <phoneticPr fontId="3"/>
  </si>
  <si>
    <t>Ｃ</t>
    <phoneticPr fontId="3"/>
  </si>
  <si>
    <t>Ａ</t>
    <phoneticPr fontId="3"/>
  </si>
  <si>
    <t>Ｄ</t>
    <phoneticPr fontId="3"/>
  </si>
  <si>
    <t>Ｇ</t>
    <phoneticPr fontId="3"/>
  </si>
  <si>
    <t>Ｆ</t>
    <phoneticPr fontId="3"/>
  </si>
  <si>
    <t>Ｊ</t>
    <phoneticPr fontId="3"/>
  </si>
  <si>
    <t>Ｋ</t>
    <phoneticPr fontId="3"/>
  </si>
  <si>
    <t>Ｌ</t>
    <phoneticPr fontId="3"/>
  </si>
  <si>
    <t>Ｍ</t>
    <phoneticPr fontId="3"/>
  </si>
  <si>
    <t>Ｎ</t>
    <phoneticPr fontId="3"/>
  </si>
  <si>
    <t>Ｏ</t>
    <phoneticPr fontId="3"/>
  </si>
  <si>
    <t>Ｐ</t>
    <phoneticPr fontId="3"/>
  </si>
  <si>
    <t>Ｑ</t>
    <phoneticPr fontId="3"/>
  </si>
  <si>
    <t>Ｒ</t>
    <phoneticPr fontId="3"/>
  </si>
  <si>
    <t>Ｓ</t>
    <phoneticPr fontId="3"/>
  </si>
  <si>
    <t>Ｔ</t>
    <phoneticPr fontId="3"/>
  </si>
  <si>
    <t>Ｖ</t>
    <phoneticPr fontId="3"/>
  </si>
  <si>
    <t>Ｗ</t>
    <phoneticPr fontId="3"/>
  </si>
  <si>
    <t>Ｘ</t>
    <phoneticPr fontId="3"/>
  </si>
  <si>
    <t>Ｕ</t>
    <phoneticPr fontId="3"/>
  </si>
  <si>
    <r>
      <t>臨床試験研究経費ポイント算出表－</t>
    </r>
    <r>
      <rPr>
        <b/>
        <sz val="11"/>
        <rFont val="ＭＳ Ｐゴシック"/>
        <family val="3"/>
        <charset val="128"/>
      </rPr>
      <t>体外診断用医薬品の臨床性能試験</t>
    </r>
    <r>
      <rPr>
        <b/>
        <sz val="16"/>
        <rFont val="ＭＳ Ｐゴシック"/>
        <family val="3"/>
        <charset val="128"/>
      </rPr>
      <t>－</t>
    </r>
    <rPh sb="0" eb="2">
      <t>リンショウ</t>
    </rPh>
    <rPh sb="2" eb="4">
      <t>シケン</t>
    </rPh>
    <rPh sb="4" eb="6">
      <t>ケンキュウ</t>
    </rPh>
    <rPh sb="6" eb="8">
      <t>ケイヒ</t>
    </rPh>
    <rPh sb="12" eb="14">
      <t>サンシュツ</t>
    </rPh>
    <rPh sb="14" eb="15">
      <t>ヒョウ</t>
    </rPh>
    <phoneticPr fontId="3"/>
  </si>
  <si>
    <r>
      <t>臨床試験研究経費：合計ポイント×8,000円　　　　　　　　　　</t>
    </r>
    <r>
      <rPr>
        <b/>
        <sz val="12"/>
        <rFont val="ＭＳ Ｐゴシック"/>
        <family val="3"/>
        <charset val="128"/>
      </rPr>
      <t>　　</t>
    </r>
    <rPh sb="0" eb="2">
      <t>リンショウ</t>
    </rPh>
    <rPh sb="2" eb="4">
      <t>シケン</t>
    </rPh>
    <rPh sb="4" eb="6">
      <t>ケンキュウ</t>
    </rPh>
    <rPh sb="6" eb="8">
      <t>ケイヒ</t>
    </rPh>
    <rPh sb="9" eb="11">
      <t>ゴウケイ</t>
    </rPh>
    <rPh sb="21" eb="22">
      <t>エン</t>
    </rPh>
    <phoneticPr fontId="3"/>
  </si>
  <si>
    <r>
      <t>臨床試験研究経費ポイント算出表－</t>
    </r>
    <r>
      <rPr>
        <b/>
        <sz val="12"/>
        <rFont val="ＭＳ Ｐゴシック"/>
        <family val="3"/>
        <charset val="128"/>
      </rPr>
      <t>体外診断用医薬品の相関及び性能試験</t>
    </r>
    <r>
      <rPr>
        <b/>
        <sz val="16"/>
        <rFont val="ＭＳ Ｐゴシック"/>
        <family val="3"/>
        <charset val="128"/>
      </rPr>
      <t>－</t>
    </r>
    <rPh sb="0" eb="2">
      <t>リンショウ</t>
    </rPh>
    <rPh sb="2" eb="4">
      <t>シケン</t>
    </rPh>
    <rPh sb="4" eb="6">
      <t>ケンキュウ</t>
    </rPh>
    <rPh sb="6" eb="8">
      <t>ケイヒ</t>
    </rPh>
    <rPh sb="12" eb="14">
      <t>サンシュツ</t>
    </rPh>
    <rPh sb="14" eb="15">
      <t>ヒョウ</t>
    </rPh>
    <phoneticPr fontId="3"/>
  </si>
  <si>
    <t>髄液、羊水、組織、胸水、腹水、
腫瘍内容物</t>
    <rPh sb="0" eb="1">
      <t>ズイ</t>
    </rPh>
    <rPh sb="1" eb="2">
      <t>エキ</t>
    </rPh>
    <rPh sb="3" eb="5">
      <t>ヨウスイ</t>
    </rPh>
    <rPh sb="6" eb="8">
      <t>ソシキ</t>
    </rPh>
    <rPh sb="9" eb="10">
      <t>キョウ</t>
    </rPh>
    <rPh sb="10" eb="11">
      <t>スイ</t>
    </rPh>
    <rPh sb="12" eb="13">
      <t>ハラ</t>
    </rPh>
    <rPh sb="13" eb="14">
      <t>スイ</t>
    </rPh>
    <rPh sb="16" eb="18">
      <t>シュヨウ</t>
    </rPh>
    <rPh sb="18" eb="20">
      <t>ナイヨウ</t>
    </rPh>
    <rPh sb="20" eb="21">
      <t>ブツ</t>
    </rPh>
    <phoneticPr fontId="15"/>
  </si>
  <si>
    <t>尿、糞便、唾液、
喀痰、毛髪、
涙液、汗</t>
    <rPh sb="0" eb="1">
      <t>ニョウ</t>
    </rPh>
    <rPh sb="2" eb="4">
      <t>フンベン</t>
    </rPh>
    <rPh sb="5" eb="7">
      <t>ダエキ</t>
    </rPh>
    <rPh sb="9" eb="10">
      <t>カク</t>
    </rPh>
    <rPh sb="10" eb="11">
      <t>タン</t>
    </rPh>
    <rPh sb="12" eb="14">
      <t>モウハツ</t>
    </rPh>
    <rPh sb="16" eb="17">
      <t>ルイ</t>
    </rPh>
    <rPh sb="17" eb="18">
      <t>エキ</t>
    </rPh>
    <rPh sb="19" eb="20">
      <t>アセ</t>
    </rPh>
    <phoneticPr fontId="15"/>
  </si>
  <si>
    <t>血液、分泌物、
精液、粘液、乳汁、
滑液</t>
    <rPh sb="0" eb="2">
      <t>ケツエキ</t>
    </rPh>
    <rPh sb="3" eb="5">
      <t>ブンピツ</t>
    </rPh>
    <rPh sb="5" eb="6">
      <t>ブツ</t>
    </rPh>
    <rPh sb="8" eb="10">
      <t>セイエキ</t>
    </rPh>
    <rPh sb="11" eb="13">
      <t>ネンエキ</t>
    </rPh>
    <rPh sb="14" eb="15">
      <t>チチ</t>
    </rPh>
    <rPh sb="15" eb="16">
      <t>シル</t>
    </rPh>
    <rPh sb="18" eb="19">
      <t>スベ</t>
    </rPh>
    <rPh sb="19" eb="20">
      <t>エキ</t>
    </rPh>
    <phoneticPr fontId="15"/>
  </si>
  <si>
    <t>注2)　製造販売後臨床試験の場合、「Ｃ.治験製品製造承認の状況」は0ポイントする。</t>
    <rPh sb="4" eb="9">
      <t>セイゾウハンバイゴ</t>
    </rPh>
    <rPh sb="9" eb="13">
      <t>リンショウシケン</t>
    </rPh>
    <rPh sb="14" eb="16">
      <t>バアイ</t>
    </rPh>
    <rPh sb="22" eb="24">
      <t>セイヒン</t>
    </rPh>
    <phoneticPr fontId="3"/>
  </si>
  <si>
    <t>□医薬品　□医療機器　□再生医療等製品</t>
    <rPh sb="1" eb="4">
      <t>イヤクヒン</t>
    </rPh>
    <rPh sb="6" eb="10">
      <t>イリョウキキ</t>
    </rPh>
    <rPh sb="12" eb="16">
      <t>サイセイイリョウ</t>
    </rPh>
    <rPh sb="16" eb="17">
      <t>トウ</t>
    </rPh>
    <rPh sb="17" eb="19">
      <t>セイヒン</t>
    </rPh>
    <phoneticPr fontId="3"/>
  </si>
  <si>
    <t>□医薬品　□医療機器  □再生医療等製品</t>
    <rPh sb="1" eb="4">
      <t>イヤクヒン</t>
    </rPh>
    <rPh sb="6" eb="8">
      <t>イリョウ</t>
    </rPh>
    <rPh sb="8" eb="10">
      <t>キキ</t>
    </rPh>
    <rPh sb="13" eb="15">
      <t>サイセイ</t>
    </rPh>
    <rPh sb="15" eb="17">
      <t>イリョウ</t>
    </rPh>
    <rPh sb="17" eb="18">
      <t>トウ</t>
    </rPh>
    <rPh sb="18" eb="20">
      <t>セイヒン</t>
    </rPh>
    <phoneticPr fontId="3"/>
  </si>
  <si>
    <t>□治験　　□製造販売後臨床試験</t>
    <rPh sb="1" eb="3">
      <t>チケン</t>
    </rPh>
    <rPh sb="6" eb="8">
      <t>セイゾウ</t>
    </rPh>
    <rPh sb="8" eb="10">
      <t>ハンバイ</t>
    </rPh>
    <rPh sb="10" eb="11">
      <t>ゴ</t>
    </rPh>
    <rPh sb="11" eb="13">
      <t>リンショウ</t>
    </rPh>
    <rPh sb="13" eb="15">
      <t>シケン</t>
    </rPh>
    <phoneticPr fontId="3"/>
  </si>
  <si>
    <t>　</t>
  </si>
  <si>
    <t>病棟等での温度
管理が必要</t>
    <rPh sb="0" eb="2">
      <t>ビョウトウ</t>
    </rPh>
    <rPh sb="2" eb="3">
      <t>ナド</t>
    </rPh>
    <rPh sb="5" eb="7">
      <t>オンド</t>
    </rPh>
    <rPh sb="8" eb="10">
      <t>カンリ</t>
    </rPh>
    <rPh sb="11" eb="13">
      <t>ヒツヨウ</t>
    </rPh>
    <phoneticPr fontId="3"/>
  </si>
  <si>
    <t>BSL2での
管理が必要</t>
    <rPh sb="7" eb="9">
      <t>カンリ</t>
    </rPh>
    <rPh sb="10" eb="12">
      <t>ヒツヨウ</t>
    </rPh>
    <phoneticPr fontId="3"/>
  </si>
  <si>
    <t>当日検査結果等により投与量が決定</t>
    <rPh sb="0" eb="2">
      <t>トウジツ</t>
    </rPh>
    <rPh sb="2" eb="4">
      <t>ケンサ</t>
    </rPh>
    <rPh sb="4" eb="6">
      <t>ケッカ</t>
    </rPh>
    <rPh sb="6" eb="7">
      <t>トウ</t>
    </rPh>
    <rPh sb="10" eb="12">
      <t>トウヨ</t>
    </rPh>
    <rPh sb="12" eb="13">
      <t>リョウ</t>
    </rPh>
    <rPh sb="14" eb="16">
      <t>ケッテイ</t>
    </rPh>
    <phoneticPr fontId="3"/>
  </si>
  <si>
    <t>計数調剤</t>
    <rPh sb="0" eb="2">
      <t>ケイスウ</t>
    </rPh>
    <rPh sb="2" eb="4">
      <t>チョウザイ</t>
    </rPh>
    <phoneticPr fontId="3"/>
  </si>
  <si>
    <t>・秤量調剤
・クリーンベンチ</t>
    <rPh sb="1" eb="3">
      <t>ヒョウリョウ</t>
    </rPh>
    <rPh sb="3" eb="5">
      <t>チョウザイ</t>
    </rPh>
    <phoneticPr fontId="3"/>
  </si>
  <si>
    <t>　</t>
    <phoneticPr fontId="2"/>
  </si>
  <si>
    <t>室温</t>
    <rPh sb="0" eb="2">
      <t>シツオン</t>
    </rPh>
    <phoneticPr fontId="3"/>
  </si>
  <si>
    <t>冷所又は遮光</t>
    <rPh sb="0" eb="1">
      <t>レイ</t>
    </rPh>
    <rPh sb="1" eb="2">
      <t>ショ</t>
    </rPh>
    <rPh sb="2" eb="3">
      <t>マタ</t>
    </rPh>
    <rPh sb="4" eb="6">
      <t>シャコウ</t>
    </rPh>
    <phoneticPr fontId="3"/>
  </si>
  <si>
    <t>冷凍、恒温器</t>
    <phoneticPr fontId="3"/>
  </si>
  <si>
    <t>麻薬金庫</t>
    <rPh sb="0" eb="2">
      <t>マヤク</t>
    </rPh>
    <rPh sb="2" eb="4">
      <t>キンコ</t>
    </rPh>
    <phoneticPr fontId="3"/>
  </si>
  <si>
    <t>Ⅲ相</t>
    <rPh sb="1" eb="2">
      <t>ソウ</t>
    </rPh>
    <phoneticPr fontId="3"/>
  </si>
  <si>
    <t>Ⅱ相</t>
    <rPh sb="1" eb="2">
      <t>ソウ</t>
    </rPh>
    <phoneticPr fontId="3"/>
  </si>
  <si>
    <t>Ⅰ相</t>
    <rPh sb="1" eb="2">
      <t>ソウ</t>
    </rPh>
    <phoneticPr fontId="2"/>
  </si>
  <si>
    <t>抗がん剤又は生物学的製剤の使用</t>
    <rPh sb="0" eb="1">
      <t>コウ</t>
    </rPh>
    <rPh sb="3" eb="4">
      <t>ザイ</t>
    </rPh>
    <rPh sb="4" eb="5">
      <t>マタ</t>
    </rPh>
    <rPh sb="6" eb="10">
      <t>セイブツガクテキ</t>
    </rPh>
    <rPh sb="10" eb="12">
      <t>セイザイ</t>
    </rPh>
    <rPh sb="13" eb="15">
      <t>シヨウ</t>
    </rPh>
    <phoneticPr fontId="2"/>
  </si>
  <si>
    <t>使用</t>
    <rPh sb="0" eb="2">
      <t>シヨウ</t>
    </rPh>
    <phoneticPr fontId="2"/>
  </si>
  <si>
    <t>点滴静注</t>
    <rPh sb="0" eb="2">
      <t>テンテキ</t>
    </rPh>
    <rPh sb="2" eb="4">
      <t>ジョウチュウ</t>
    </rPh>
    <phoneticPr fontId="3"/>
  </si>
  <si>
    <t>その他特殊</t>
    <rPh sb="2" eb="3">
      <t>タ</t>
    </rPh>
    <rPh sb="3" eb="5">
      <t>トクシュ</t>
    </rPh>
    <phoneticPr fontId="2"/>
  </si>
  <si>
    <t>Ｉ</t>
    <phoneticPr fontId="3"/>
  </si>
  <si>
    <t>Ｙ</t>
    <phoneticPr fontId="3"/>
  </si>
  <si>
    <t>１０～１９</t>
    <phoneticPr fontId="3"/>
  </si>
  <si>
    <t>薬剤番号の
割り付け有</t>
    <rPh sb="0" eb="2">
      <t>ヤクザイ</t>
    </rPh>
    <rPh sb="2" eb="4">
      <t>バンゴウ</t>
    </rPh>
    <rPh sb="6" eb="7">
      <t>ワ</t>
    </rPh>
    <rPh sb="8" eb="9">
      <t>ツ</t>
    </rPh>
    <rPh sb="10" eb="11">
      <t>アリ</t>
    </rPh>
    <phoneticPr fontId="3"/>
  </si>
  <si>
    <t>Ｈ</t>
    <phoneticPr fontId="3"/>
  </si>
  <si>
    <t>Ｋ</t>
    <phoneticPr fontId="3"/>
  </si>
  <si>
    <t>Ｍ</t>
    <phoneticPr fontId="3"/>
  </si>
  <si>
    <t>Ｎ</t>
    <phoneticPr fontId="3"/>
  </si>
  <si>
    <t>Ｏ</t>
    <phoneticPr fontId="3"/>
  </si>
  <si>
    <t>※4　プロトコール上、平日の診療時間帯以外に対応が必要な場合が該当します。</t>
    <phoneticPr fontId="2"/>
  </si>
  <si>
    <t>西暦　　　　　年　　　月　　　日</t>
    <rPh sb="0" eb="2">
      <t>セイレキ</t>
    </rPh>
    <rPh sb="7" eb="8">
      <t>ネン</t>
    </rPh>
    <rPh sb="11" eb="12">
      <t>ガツ</t>
    </rPh>
    <rPh sb="15" eb="16">
      <t>ニチ</t>
    </rPh>
    <phoneticPr fontId="3"/>
  </si>
  <si>
    <t>Ｕ</t>
    <phoneticPr fontId="3"/>
  </si>
  <si>
    <t>１０～１９</t>
    <phoneticPr fontId="3"/>
  </si>
  <si>
    <t>２０～４４</t>
    <phoneticPr fontId="2"/>
  </si>
  <si>
    <t>４５以上</t>
    <rPh sb="2" eb="4">
      <t>イジョウ</t>
    </rPh>
    <phoneticPr fontId="2"/>
  </si>
  <si>
    <t>皮下・筋注</t>
    <rPh sb="0" eb="2">
      <t>ヒカ</t>
    </rPh>
    <rPh sb="3" eb="5">
      <t>キンチュウ</t>
    </rPh>
    <phoneticPr fontId="3"/>
  </si>
  <si>
    <t>静注</t>
    <rPh sb="0" eb="2">
      <t>ジョウチュウ</t>
    </rPh>
    <phoneticPr fontId="3"/>
  </si>
  <si>
    <t>点滴静注</t>
    <rPh sb="0" eb="2">
      <t>テンテキ</t>
    </rPh>
    <rPh sb="2" eb="4">
      <t>ジョウチュウ</t>
    </rPh>
    <phoneticPr fontId="2"/>
  </si>
  <si>
    <t>治験製品の投与期間</t>
    <rPh sb="0" eb="2">
      <t>チケン</t>
    </rPh>
    <rPh sb="2" eb="4">
      <t>セイヒン</t>
    </rPh>
    <rPh sb="5" eb="9">
      <t>トウヨキカン</t>
    </rPh>
    <phoneticPr fontId="3"/>
  </si>
  <si>
    <t>Ｖ</t>
    <phoneticPr fontId="3"/>
  </si>
  <si>
    <t>W</t>
    <phoneticPr fontId="3"/>
  </si>
  <si>
    <t>I
（ウエイト×1）</t>
    <phoneticPr fontId="3"/>
  </si>
  <si>
    <t>抗がん剤
調製室使用</t>
    <phoneticPr fontId="3"/>
  </si>
  <si>
    <t>１症例当たりのポイント</t>
    <rPh sb="1" eb="3">
      <t>ショウレイ</t>
    </rPh>
    <rPh sb="3" eb="4">
      <t>ア</t>
    </rPh>
    <phoneticPr fontId="3"/>
  </si>
  <si>
    <r>
      <t xml:space="preserve">二重盲検
</t>
    </r>
    <r>
      <rPr>
        <sz val="8"/>
        <rFont val="ＭＳ Ｐゴシック"/>
        <family val="3"/>
        <charset val="128"/>
      </rPr>
      <t>非盲検スタッフ有</t>
    </r>
    <rPh sb="0" eb="4">
      <t>ニジュウモウケン</t>
    </rPh>
    <rPh sb="5" eb="8">
      <t>ヒモウケン</t>
    </rPh>
    <rPh sb="12" eb="13">
      <t>アリ</t>
    </rPh>
    <phoneticPr fontId="2"/>
  </si>
  <si>
    <t>臨床試験研究経費 ：合計ポイント×7,000円／１症例当たり</t>
    <rPh sb="25" eb="27">
      <t>ショウレイ</t>
    </rPh>
    <rPh sb="27" eb="28">
      <t>ア</t>
    </rPh>
    <phoneticPr fontId="3"/>
  </si>
  <si>
    <t>２０以上</t>
    <rPh sb="2" eb="4">
      <t>イジョウ</t>
    </rPh>
    <phoneticPr fontId="2"/>
  </si>
  <si>
    <t>１症例当たりのポイント</t>
    <rPh sb="3" eb="4">
      <t>ア</t>
    </rPh>
    <phoneticPr fontId="3"/>
  </si>
  <si>
    <t>臨床試験研究経費 ： 合計ポイント×7,000円／１症例当たり</t>
    <rPh sb="28" eb="29">
      <t>ア</t>
    </rPh>
    <phoneticPr fontId="3"/>
  </si>
  <si>
    <t xml:space="preserve">治験薬の剤形　※1 </t>
    <rPh sb="0" eb="3">
      <t>チケンヤク</t>
    </rPh>
    <rPh sb="4" eb="6">
      <t>ザイケイ</t>
    </rPh>
    <phoneticPr fontId="3"/>
  </si>
  <si>
    <t>治験薬の種目　※1</t>
    <rPh sb="0" eb="2">
      <t>チケン</t>
    </rPh>
    <rPh sb="2" eb="3">
      <t>ヤク</t>
    </rPh>
    <rPh sb="4" eb="6">
      <t>シュモク</t>
    </rPh>
    <phoneticPr fontId="3"/>
  </si>
  <si>
    <t>保存状況　※1</t>
    <rPh sb="0" eb="2">
      <t>ホゾン</t>
    </rPh>
    <rPh sb="2" eb="4">
      <t>ジョウキョウ</t>
    </rPh>
    <phoneticPr fontId="3"/>
  </si>
  <si>
    <t>施設で用意する治験使用薬の管理状況について　※2</t>
    <rPh sb="0" eb="2">
      <t>シセツ</t>
    </rPh>
    <rPh sb="3" eb="5">
      <t>ヨウイ</t>
    </rPh>
    <rPh sb="7" eb="9">
      <t>チケン</t>
    </rPh>
    <rPh sb="9" eb="11">
      <t>シヨウ</t>
    </rPh>
    <rPh sb="11" eb="12">
      <t>クスリ</t>
    </rPh>
    <rPh sb="13" eb="15">
      <t>カンリ</t>
    </rPh>
    <rPh sb="15" eb="17">
      <t>ジョウキョウ</t>
    </rPh>
    <phoneticPr fontId="3"/>
  </si>
  <si>
    <t>※1　複数の治験薬を使用する場合は、全ての治験薬のポイント数を合算して算出します。</t>
    <rPh sb="3" eb="5">
      <t>フクスウ</t>
    </rPh>
    <rPh sb="6" eb="9">
      <t>チケンヤク</t>
    </rPh>
    <rPh sb="10" eb="12">
      <t>シヨウ</t>
    </rPh>
    <rPh sb="14" eb="16">
      <t>バアイ</t>
    </rPh>
    <rPh sb="18" eb="19">
      <t>スベ</t>
    </rPh>
    <rPh sb="21" eb="24">
      <t>チケンヤク</t>
    </rPh>
    <rPh sb="29" eb="30">
      <t>スウ</t>
    </rPh>
    <rPh sb="31" eb="33">
      <t>ガッサン</t>
    </rPh>
    <rPh sb="35" eb="37">
      <t>サンシュツ</t>
    </rPh>
    <phoneticPr fontId="2"/>
  </si>
  <si>
    <t>※2　複数該当する場合は、難易度が高い方で算出します。</t>
    <rPh sb="3" eb="5">
      <t>フクスウ</t>
    </rPh>
    <rPh sb="5" eb="7">
      <t>ガイトウ</t>
    </rPh>
    <rPh sb="9" eb="11">
      <t>バアイ</t>
    </rPh>
    <rPh sb="13" eb="16">
      <t>ナンイド</t>
    </rPh>
    <rPh sb="17" eb="18">
      <t>タカ</t>
    </rPh>
    <rPh sb="19" eb="20">
      <t>ホウ</t>
    </rPh>
    <rPh sb="21" eb="23">
      <t>サンシュツ</t>
    </rPh>
    <phoneticPr fontId="3"/>
  </si>
  <si>
    <t>１症例当たりのポイント（症例ごと）　　合計（　ポイント②　）</t>
    <rPh sb="1" eb="3">
      <t>ショウレイ</t>
    </rPh>
    <rPh sb="3" eb="4">
      <t>ア</t>
    </rPh>
    <rPh sb="12" eb="14">
      <t>ショウレイ</t>
    </rPh>
    <rPh sb="19" eb="21">
      <t>ゴウケイ</t>
    </rPh>
    <phoneticPr fontId="3"/>
  </si>
  <si>
    <t>納入方法　※3</t>
    <phoneticPr fontId="3"/>
  </si>
  <si>
    <t>IWRS,IVRS操作について　※3</t>
    <rPh sb="9" eb="11">
      <t>ソウサ</t>
    </rPh>
    <phoneticPr fontId="3"/>
  </si>
  <si>
    <t>特殊な管理について　※3</t>
    <rPh sb="0" eb="2">
      <t>トクシュ</t>
    </rPh>
    <rPh sb="3" eb="5">
      <t>カンリ</t>
    </rPh>
    <phoneticPr fontId="3"/>
  </si>
  <si>
    <t>土日祝日の調製　※4</t>
    <rPh sb="0" eb="2">
      <t>ドニチ</t>
    </rPh>
    <rPh sb="2" eb="4">
      <t>シュクジツ</t>
    </rPh>
    <rPh sb="5" eb="7">
      <t>チョウセイ</t>
    </rPh>
    <phoneticPr fontId="3"/>
  </si>
  <si>
    <t>処方　※3</t>
    <rPh sb="0" eb="2">
      <t>ショホウ</t>
    </rPh>
    <phoneticPr fontId="3"/>
  </si>
  <si>
    <t>調剤条件・回数　※3</t>
    <rPh sb="5" eb="7">
      <t>カイスウ</t>
    </rPh>
    <phoneticPr fontId="3"/>
  </si>
  <si>
    <t>※3　複数該当する場合は合算して算出します。</t>
    <rPh sb="3" eb="5">
      <t>フクスウ</t>
    </rPh>
    <rPh sb="5" eb="7">
      <t>ガイトウ</t>
    </rPh>
    <rPh sb="9" eb="11">
      <t>バアイ</t>
    </rPh>
    <rPh sb="12" eb="14">
      <t>ガッサン</t>
    </rPh>
    <rPh sb="16" eb="18">
      <t>サンシュツ</t>
    </rPh>
    <phoneticPr fontId="2"/>
  </si>
  <si>
    <t>治験薬管理費B（症例単位）=（ポイント②）×1,000円／症例ごと</t>
    <rPh sb="10" eb="12">
      <t>タンイ</t>
    </rPh>
    <rPh sb="29" eb="31">
      <t>ショウレイ</t>
    </rPh>
    <phoneticPr fontId="3"/>
  </si>
  <si>
    <t>１契約当たりのポイント　　　　　　　　　　　　　　　　　</t>
    <rPh sb="1" eb="3">
      <t>ケイヤク</t>
    </rPh>
    <rPh sb="3" eb="4">
      <t>ア</t>
    </rPh>
    <phoneticPr fontId="3"/>
  </si>
  <si>
    <r>
      <t>１契約当たりのポイント（年度ごと</t>
    </r>
    <r>
      <rPr>
        <b/>
        <sz val="11"/>
        <rFont val="ＭＳ Ｐゴシック"/>
        <family val="3"/>
        <charset val="128"/>
      </rPr>
      <t>）　　合計（　ポイント①　）</t>
    </r>
    <rPh sb="1" eb="3">
      <t>ケイヤク</t>
    </rPh>
    <rPh sb="3" eb="4">
      <t>ア</t>
    </rPh>
    <rPh sb="12" eb="14">
      <t>ネンド</t>
    </rPh>
    <rPh sb="19" eb="21">
      <t>ゴウケイ</t>
    </rPh>
    <phoneticPr fontId="3"/>
  </si>
  <si>
    <r>
      <t>）週　</t>
    </r>
    <r>
      <rPr>
        <sz val="11"/>
        <rFont val="ＭＳ Ｐゴシック"/>
        <family val="3"/>
        <charset val="128"/>
      </rPr>
      <t>※1</t>
    </r>
    <rPh sb="1" eb="2">
      <t>シュウ</t>
    </rPh>
    <phoneticPr fontId="3"/>
  </si>
  <si>
    <r>
      <t>臨床症状観察項目数　</t>
    </r>
    <r>
      <rPr>
        <strike/>
        <sz val="11"/>
        <color rgb="FFFF0000"/>
        <rFont val="ＭＳ Ｐゴシック"/>
        <family val="3"/>
        <charset val="128"/>
      </rPr>
      <t xml:space="preserve">
</t>
    </r>
    <r>
      <rPr>
        <sz val="11"/>
        <rFont val="ＭＳ Ｐゴシック"/>
        <family val="3"/>
        <charset val="128"/>
      </rPr>
      <t>（受診1回当たり）</t>
    </r>
    <rPh sb="0" eb="2">
      <t>リンショウ</t>
    </rPh>
    <rPh sb="2" eb="4">
      <t>ショウジョウ</t>
    </rPh>
    <rPh sb="4" eb="6">
      <t>カンサツ</t>
    </rPh>
    <rPh sb="6" eb="9">
      <t>コウモクスウ</t>
    </rPh>
    <rPh sb="12" eb="14">
      <t>ジュシン</t>
    </rPh>
    <rPh sb="15" eb="16">
      <t>カイ</t>
    </rPh>
    <rPh sb="16" eb="17">
      <t>ア</t>
    </rPh>
    <phoneticPr fontId="3"/>
  </si>
  <si>
    <r>
      <t>一般的臨床検査＋
非侵襲的機能検査及び
画像診断項目数　</t>
    </r>
    <r>
      <rPr>
        <sz val="11"/>
        <color indexed="12"/>
        <rFont val="ＭＳ Ｐゴシック"/>
        <family val="3"/>
        <charset val="128"/>
      </rPr>
      <t xml:space="preserve">
</t>
    </r>
    <r>
      <rPr>
        <sz val="11"/>
        <rFont val="ＭＳ Ｐゴシック"/>
        <family val="3"/>
        <charset val="128"/>
      </rPr>
      <t>（受診1回当たり）</t>
    </r>
    <rPh sb="0" eb="3">
      <t>イッパンテキ</t>
    </rPh>
    <rPh sb="3" eb="5">
      <t>リンショウ</t>
    </rPh>
    <rPh sb="5" eb="7">
      <t>ケンサ</t>
    </rPh>
    <rPh sb="9" eb="10">
      <t>ヒ</t>
    </rPh>
    <rPh sb="10" eb="11">
      <t>シン</t>
    </rPh>
    <rPh sb="11" eb="12">
      <t>シュウ</t>
    </rPh>
    <rPh sb="12" eb="13">
      <t>テキ</t>
    </rPh>
    <rPh sb="13" eb="15">
      <t>キノウ</t>
    </rPh>
    <rPh sb="15" eb="17">
      <t>ケンサ</t>
    </rPh>
    <rPh sb="17" eb="18">
      <t>オヨ</t>
    </rPh>
    <rPh sb="20" eb="22">
      <t>ガゾウ</t>
    </rPh>
    <rPh sb="22" eb="24">
      <t>シンダン</t>
    </rPh>
    <rPh sb="24" eb="27">
      <t>コウモクスウ</t>
    </rPh>
    <phoneticPr fontId="3"/>
  </si>
  <si>
    <r>
      <t>PK等の特殊検査の
ための検体採取回数　</t>
    </r>
    <r>
      <rPr>
        <sz val="11"/>
        <color indexed="12"/>
        <rFont val="ＭＳ Ｐゴシック"/>
        <family val="3"/>
        <charset val="128"/>
      </rPr>
      <t xml:space="preserve">
</t>
    </r>
    <r>
      <rPr>
        <sz val="11"/>
        <rFont val="ＭＳ Ｐゴシック"/>
        <family val="3"/>
        <charset val="128"/>
      </rPr>
      <t>（受診1回当たり）</t>
    </r>
    <rPh sb="2" eb="3">
      <t>トウ</t>
    </rPh>
    <rPh sb="4" eb="6">
      <t>トクシュ</t>
    </rPh>
    <rPh sb="6" eb="8">
      <t>ケンサ</t>
    </rPh>
    <rPh sb="13" eb="15">
      <t>ケンタイ</t>
    </rPh>
    <rPh sb="15" eb="17">
      <t>サイシュ</t>
    </rPh>
    <rPh sb="17" eb="19">
      <t>カイスウ</t>
    </rPh>
    <rPh sb="26" eb="27">
      <t>ア</t>
    </rPh>
    <phoneticPr fontId="3"/>
  </si>
  <si>
    <t>高知大学様式ポー１号（2024年10月版）</t>
    <rPh sb="0" eb="2">
      <t>コウチ</t>
    </rPh>
    <rPh sb="2" eb="4">
      <t>ダイガク</t>
    </rPh>
    <rPh sb="4" eb="6">
      <t>ヨウシキ</t>
    </rPh>
    <rPh sb="9" eb="10">
      <t>ゴウ</t>
    </rPh>
    <rPh sb="15" eb="16">
      <t>ネン</t>
    </rPh>
    <rPh sb="18" eb="19">
      <t>ガツ</t>
    </rPh>
    <rPh sb="19" eb="20">
      <t>ハン</t>
    </rPh>
    <phoneticPr fontId="3"/>
  </si>
  <si>
    <t>高知大学様式ポー2号（2024年10月版）</t>
    <rPh sb="0" eb="2">
      <t>コウチ</t>
    </rPh>
    <rPh sb="2" eb="4">
      <t>ダイガク</t>
    </rPh>
    <rPh sb="4" eb="6">
      <t>ヨウシキ</t>
    </rPh>
    <rPh sb="9" eb="10">
      <t>ゴウ</t>
    </rPh>
    <rPh sb="15" eb="16">
      <t>ネン</t>
    </rPh>
    <rPh sb="18" eb="19">
      <t>ガツ</t>
    </rPh>
    <rPh sb="19" eb="20">
      <t>ハン</t>
    </rPh>
    <phoneticPr fontId="3"/>
  </si>
  <si>
    <r>
      <t>臨床症状観察項目数　</t>
    </r>
    <r>
      <rPr>
        <strike/>
        <sz val="11"/>
        <rFont val="ＭＳ Ｐゴシック"/>
        <family val="3"/>
        <charset val="128"/>
      </rPr>
      <t xml:space="preserve">
</t>
    </r>
    <r>
      <rPr>
        <sz val="11"/>
        <rFont val="ＭＳ Ｐゴシック"/>
        <family val="3"/>
        <charset val="128"/>
      </rPr>
      <t>（受診1回当たり）</t>
    </r>
    <rPh sb="0" eb="2">
      <t>リンショウ</t>
    </rPh>
    <rPh sb="2" eb="4">
      <t>ショウジョウ</t>
    </rPh>
    <rPh sb="4" eb="6">
      <t>カンサツ</t>
    </rPh>
    <rPh sb="6" eb="9">
      <t>コウモクスウ</t>
    </rPh>
    <rPh sb="12" eb="14">
      <t>ジュシン</t>
    </rPh>
    <rPh sb="15" eb="16">
      <t>カイ</t>
    </rPh>
    <rPh sb="16" eb="17">
      <t>ア</t>
    </rPh>
    <phoneticPr fontId="3"/>
  </si>
  <si>
    <t>一般的臨床検査＋
非侵襲的機能検査及び
画像診断項目数　
（受診1回当たり）</t>
    <rPh sb="0" eb="3">
      <t>イッパンテキ</t>
    </rPh>
    <rPh sb="3" eb="5">
      <t>リンショウ</t>
    </rPh>
    <rPh sb="5" eb="7">
      <t>ケンサ</t>
    </rPh>
    <rPh sb="9" eb="10">
      <t>ヒ</t>
    </rPh>
    <rPh sb="10" eb="11">
      <t>シン</t>
    </rPh>
    <rPh sb="11" eb="12">
      <t>シュウ</t>
    </rPh>
    <rPh sb="12" eb="13">
      <t>テキ</t>
    </rPh>
    <rPh sb="13" eb="15">
      <t>キノウ</t>
    </rPh>
    <rPh sb="15" eb="17">
      <t>ケンサ</t>
    </rPh>
    <rPh sb="17" eb="18">
      <t>オヨ</t>
    </rPh>
    <rPh sb="20" eb="22">
      <t>ガゾウ</t>
    </rPh>
    <rPh sb="22" eb="24">
      <t>シンダン</t>
    </rPh>
    <rPh sb="24" eb="27">
      <t>コウモクスウ</t>
    </rPh>
    <phoneticPr fontId="3"/>
  </si>
  <si>
    <t>PK等の特殊検査の
ための検体採取回数　
（受診1回当たり）</t>
    <rPh sb="2" eb="3">
      <t>トウ</t>
    </rPh>
    <rPh sb="4" eb="6">
      <t>トクシュ</t>
    </rPh>
    <rPh sb="6" eb="8">
      <t>ケンサ</t>
    </rPh>
    <rPh sb="13" eb="15">
      <t>ケンタイ</t>
    </rPh>
    <rPh sb="15" eb="17">
      <t>サイシュ</t>
    </rPh>
    <rPh sb="17" eb="19">
      <t>カイスウ</t>
    </rPh>
    <phoneticPr fontId="3"/>
  </si>
  <si>
    <t>高知大学様式ポー3号（2024年10月版）</t>
    <rPh sb="0" eb="2">
      <t>コウチ</t>
    </rPh>
    <rPh sb="2" eb="4">
      <t>ダイガク</t>
    </rPh>
    <rPh sb="4" eb="6">
      <t>ヨウシキ</t>
    </rPh>
    <rPh sb="9" eb="10">
      <t>ゴウ</t>
    </rPh>
    <rPh sb="15" eb="16">
      <t>ネン</t>
    </rPh>
    <rPh sb="18" eb="19">
      <t>ガツ</t>
    </rPh>
    <rPh sb="19" eb="20">
      <t>ハン</t>
    </rPh>
    <phoneticPr fontId="3"/>
  </si>
  <si>
    <r>
      <t>臨床症状観察項目数　</t>
    </r>
    <r>
      <rPr>
        <strike/>
        <sz val="11"/>
        <rFont val="ＭＳ Ｐゴシック"/>
        <family val="3"/>
        <charset val="128"/>
      </rPr>
      <t xml:space="preserve">
</t>
    </r>
    <r>
      <rPr>
        <sz val="11"/>
        <rFont val="ＭＳ Ｐゴシック"/>
        <family val="3"/>
        <charset val="128"/>
      </rPr>
      <t>（受診1回当たり）</t>
    </r>
    <rPh sb="0" eb="2">
      <t>リンショウ</t>
    </rPh>
    <rPh sb="2" eb="4">
      <t>ショウジョウ</t>
    </rPh>
    <rPh sb="4" eb="6">
      <t>カンサツ</t>
    </rPh>
    <rPh sb="6" eb="9">
      <t>コウモクスウ</t>
    </rPh>
    <rPh sb="12" eb="14">
      <t>ジュシン</t>
    </rPh>
    <rPh sb="15" eb="16">
      <t>カイ</t>
    </rPh>
    <phoneticPr fontId="3"/>
  </si>
  <si>
    <t>高知大学様式ポ－4号（2024年10月版）</t>
    <rPh sb="0" eb="2">
      <t>コウチ</t>
    </rPh>
    <rPh sb="2" eb="4">
      <t>ダイガク</t>
    </rPh>
    <rPh sb="4" eb="6">
      <t>ヨウシキ</t>
    </rPh>
    <rPh sb="9" eb="10">
      <t>ゴウ</t>
    </rPh>
    <rPh sb="15" eb="16">
      <t>ネン</t>
    </rPh>
    <rPh sb="18" eb="19">
      <t>ガツ</t>
    </rPh>
    <rPh sb="19" eb="20">
      <t>ハン</t>
    </rPh>
    <phoneticPr fontId="3"/>
  </si>
  <si>
    <t>高知大学様式ポ－5号（2024年10月版）</t>
    <rPh sb="0" eb="2">
      <t>コウチ</t>
    </rPh>
    <rPh sb="2" eb="4">
      <t>ダイガク</t>
    </rPh>
    <rPh sb="4" eb="6">
      <t>ヨウシキ</t>
    </rPh>
    <rPh sb="9" eb="10">
      <t>ゴウ</t>
    </rPh>
    <rPh sb="15" eb="16">
      <t>ネン</t>
    </rPh>
    <rPh sb="18" eb="19">
      <t>ガツ</t>
    </rPh>
    <rPh sb="19" eb="20">
      <t>バン</t>
    </rPh>
    <phoneticPr fontId="3"/>
  </si>
  <si>
    <t>高知大学様式ポ－6号（2024年10月版）</t>
    <rPh sb="0" eb="2">
      <t>コウチ</t>
    </rPh>
    <rPh sb="2" eb="4">
      <t>ダイガク</t>
    </rPh>
    <rPh sb="4" eb="6">
      <t>ヨウシキ</t>
    </rPh>
    <rPh sb="9" eb="10">
      <t>ゴウ</t>
    </rPh>
    <rPh sb="15" eb="16">
      <t>ネン</t>
    </rPh>
    <rPh sb="18" eb="19">
      <t>ガツ</t>
    </rPh>
    <rPh sb="19" eb="20">
      <t>ハン</t>
    </rPh>
    <phoneticPr fontId="3"/>
  </si>
  <si>
    <t>２５～５１週</t>
    <rPh sb="5" eb="6">
      <t>シュウ</t>
    </rPh>
    <phoneticPr fontId="3"/>
  </si>
  <si>
    <t>⇒52週以上の場合、週数を入力
↓1症例当たりの投与期間</t>
    <rPh sb="3" eb="4">
      <t>シュウ</t>
    </rPh>
    <rPh sb="4" eb="6">
      <t>イジョウ</t>
    </rPh>
    <rPh sb="7" eb="9">
      <t>バアイ</t>
    </rPh>
    <rPh sb="10" eb="12">
      <t>シュウスウ</t>
    </rPh>
    <rPh sb="13" eb="15">
      <t>ニュウリョク</t>
    </rPh>
    <rPh sb="18" eb="20">
      <t>ショウレイ</t>
    </rPh>
    <rPh sb="20" eb="21">
      <t>ア</t>
    </rPh>
    <rPh sb="24" eb="26">
      <t>トウヨ</t>
    </rPh>
    <rPh sb="26" eb="28">
      <t>キカン</t>
    </rPh>
    <phoneticPr fontId="3"/>
  </si>
  <si>
    <t>※1　52週以上の場合は12週ごとに5ポイントを加算します。　</t>
    <rPh sb="5" eb="8">
      <t>シュウイジョウ</t>
    </rPh>
    <rPh sb="9" eb="11">
      <t>バアイ</t>
    </rPh>
    <rPh sb="14" eb="15">
      <t>シュウ</t>
    </rPh>
    <rPh sb="24" eb="26">
      <t>カサン</t>
    </rPh>
    <phoneticPr fontId="3"/>
  </si>
  <si>
    <t>１０～１９</t>
    <phoneticPr fontId="3"/>
  </si>
  <si>
    <t>B</t>
    <phoneticPr fontId="3"/>
  </si>
  <si>
    <t>I</t>
    <phoneticPr fontId="3"/>
  </si>
  <si>
    <t>V</t>
    <phoneticPr fontId="3"/>
  </si>
  <si>
    <t>注2)　製造販売後臨床試験の場合、「C.治験薬製造承認の状況」及び「D.相の種類」は0ポイントする。</t>
    <rPh sb="4" eb="9">
      <t>セイゾウハンバイゴ</t>
    </rPh>
    <rPh sb="9" eb="13">
      <t>リンショウシケン</t>
    </rPh>
    <rPh sb="14" eb="16">
      <t>バアイ</t>
    </rPh>
    <rPh sb="31" eb="32">
      <t>オヨ</t>
    </rPh>
    <rPh sb="36" eb="37">
      <t>ソウ</t>
    </rPh>
    <rPh sb="38" eb="40">
      <t>シュルイ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</si>
</sst>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sz val="8"/>
      <name val="ＭＳ Ｐゴシック"/>
      <family val="3"/>
      <charset val="128"/>
    </font>
    <font>
      <b/>
      <sz val="11"/>
      <color rgb="FFFF0000"/>
      <name val="ＭＳ Ｐゴシック"/>
      <family val="3"/>
      <charset val="128"/>
    </font>
    <font>
      <sz val="9"/>
      <name val="ＭＳ Ｐゴシック"/>
      <family val="3"/>
      <charset val="128"/>
    </font>
    <font>
      <sz val="10"/>
      <name val="ＭＳ Ｐゴシック"/>
      <family val="3"/>
      <charset val="128"/>
    </font>
    <font>
      <b/>
      <sz val="16"/>
      <name val="ＭＳ Ｐゴシック"/>
      <family val="3"/>
      <charset val="128"/>
    </font>
    <font>
      <b/>
      <sz val="11"/>
      <name val="ＭＳ Ｐゴシック"/>
      <family val="3"/>
      <charset val="128"/>
    </font>
    <font>
      <sz val="10.5"/>
      <name val="ＭＳ ゴシック"/>
      <family val="3"/>
      <charset val="128"/>
    </font>
    <font>
      <sz val="9"/>
      <color indexed="81"/>
      <name val="MS P ゴシック"/>
      <family val="3"/>
      <charset val="128"/>
    </font>
    <font>
      <sz val="10"/>
      <color theme="1"/>
      <name val="游ゴシック"/>
      <family val="3"/>
      <charset val="128"/>
      <scheme val="minor"/>
    </font>
    <font>
      <sz val="9"/>
      <color theme="1"/>
      <name val="游ゴシック"/>
      <family val="3"/>
      <charset val="128"/>
      <scheme val="minor"/>
    </font>
    <font>
      <sz val="10.5"/>
      <name val="ＭＳ Ｐゴシック"/>
      <family val="3"/>
      <charset val="128"/>
    </font>
    <font>
      <b/>
      <sz val="11"/>
      <color indexed="9"/>
      <name val="ＭＳ Ｐゴシック"/>
      <family val="3"/>
      <charset val="128"/>
    </font>
    <font>
      <sz val="11"/>
      <color theme="1"/>
      <name val="游ゴシック"/>
      <family val="3"/>
      <charset val="128"/>
      <scheme val="minor"/>
    </font>
    <font>
      <sz val="11"/>
      <color rgb="FFFF00FF"/>
      <name val="ＭＳ Ｐゴシック"/>
      <family val="3"/>
      <charset val="128"/>
    </font>
    <font>
      <b/>
      <sz val="14"/>
      <name val="ＭＳ Ｐゴシック"/>
      <family val="3"/>
      <charset val="128"/>
    </font>
    <font>
      <b/>
      <sz val="12"/>
      <name val="ＭＳ Ｐゴシック"/>
      <family val="3"/>
      <charset val="128"/>
    </font>
    <font>
      <sz val="11"/>
      <color theme="1"/>
      <name val="ＭＳ Ｐゴシック"/>
      <family val="3"/>
      <charset val="128"/>
    </font>
    <font>
      <sz val="10"/>
      <color theme="1"/>
      <name val="ＭＳ Ｐゴシック"/>
      <family val="3"/>
      <charset val="128"/>
    </font>
    <font>
      <sz val="10.5"/>
      <color theme="1"/>
      <name val="ＭＳ Ｐゴシック"/>
      <family val="3"/>
      <charset val="128"/>
    </font>
    <font>
      <sz val="9"/>
      <color theme="1"/>
      <name val="ＭＳ Ｐゴシック"/>
      <family val="3"/>
      <charset val="128"/>
    </font>
    <font>
      <sz val="11"/>
      <color rgb="FFFF0000"/>
      <name val="ＭＳ Ｐゴシック"/>
      <family val="3"/>
      <charset val="128"/>
    </font>
    <font>
      <sz val="11"/>
      <color indexed="81"/>
      <name val="MS P ゴシック"/>
      <family val="3"/>
      <charset val="128"/>
    </font>
    <font>
      <sz val="12"/>
      <name val="ＭＳ Ｐゴシック"/>
      <family val="3"/>
      <charset val="128"/>
    </font>
    <font>
      <sz val="12"/>
      <color theme="1"/>
      <name val="ＭＳ Ｐゴシック"/>
      <family val="3"/>
      <charset val="128"/>
    </font>
    <font>
      <sz val="11"/>
      <color indexed="12"/>
      <name val="ＭＳ Ｐゴシック"/>
      <family val="3"/>
      <charset val="128"/>
    </font>
    <font>
      <strike/>
      <sz val="11"/>
      <color rgb="FF00B050"/>
      <name val="ＭＳ Ｐゴシック"/>
      <family val="3"/>
      <charset val="128"/>
    </font>
    <font>
      <strike/>
      <sz val="11"/>
      <color rgb="FFFF0000"/>
      <name val="ＭＳ Ｐゴシック"/>
      <family val="3"/>
      <charset val="128"/>
    </font>
    <font>
      <strike/>
      <sz val="11"/>
      <name val="ＭＳ Ｐ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7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bottom/>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left style="medium">
        <color indexed="64"/>
      </left>
      <right style="medium">
        <color indexed="64"/>
      </right>
      <top/>
      <bottom/>
      <diagonal/>
    </border>
    <border diagonalUp="1">
      <left/>
      <right style="medium">
        <color indexed="64"/>
      </right>
      <top style="thin">
        <color indexed="64"/>
      </top>
      <bottom style="thin">
        <color indexed="64"/>
      </bottom>
      <diagonal style="thin">
        <color indexed="64"/>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s>
  <cellStyleXfs count="4">
    <xf numFmtId="0" fontId="0" fillId="0" borderId="0"/>
    <xf numFmtId="0" fontId="1" fillId="0" borderId="0"/>
    <xf numFmtId="0" fontId="16" fillId="0" borderId="0">
      <alignment vertical="center"/>
    </xf>
    <xf numFmtId="38" fontId="1" fillId="0" borderId="0" applyFont="0" applyFill="0" applyBorder="0" applyAlignment="0" applyProtection="0"/>
  </cellStyleXfs>
  <cellXfs count="460">
    <xf numFmtId="0" fontId="0" fillId="0" borderId="0" xfId="0"/>
    <xf numFmtId="0" fontId="1" fillId="0" borderId="0" xfId="1"/>
    <xf numFmtId="0" fontId="5" fillId="0" borderId="0" xfId="1" applyFont="1" applyAlignment="1">
      <alignment vertical="center"/>
    </xf>
    <xf numFmtId="0" fontId="1" fillId="0" borderId="0" xfId="1" applyAlignment="1">
      <alignment horizontal="center" vertical="center"/>
    </xf>
    <xf numFmtId="0" fontId="1" fillId="0" borderId="0" xfId="1" applyAlignment="1">
      <alignment horizontal="right" vertical="center"/>
    </xf>
    <xf numFmtId="0" fontId="1" fillId="0" borderId="0" xfId="1" applyAlignment="1">
      <alignment horizontal="left" vertical="center"/>
    </xf>
    <xf numFmtId="0" fontId="7" fillId="0" borderId="0" xfId="1" applyFont="1" applyAlignment="1">
      <alignment horizontal="right" vertical="center"/>
    </xf>
    <xf numFmtId="0" fontId="9" fillId="0" borderId="0" xfId="1" applyFont="1" applyAlignment="1">
      <alignment horizontal="left" vertical="center"/>
    </xf>
    <xf numFmtId="0" fontId="1" fillId="0" borderId="0" xfId="1" applyFill="1" applyAlignment="1">
      <alignment horizontal="center" vertical="center"/>
    </xf>
    <xf numFmtId="0" fontId="1" fillId="0" borderId="5" xfId="1" applyBorder="1" applyAlignment="1">
      <alignment horizontal="center" vertical="center"/>
    </xf>
    <xf numFmtId="0" fontId="1" fillId="0" borderId="6" xfId="1" applyFont="1" applyBorder="1" applyAlignment="1">
      <alignment horizontal="center" vertical="center" textRotation="255"/>
    </xf>
    <xf numFmtId="0" fontId="1" fillId="0" borderId="8" xfId="1" applyFont="1" applyBorder="1" applyAlignment="1">
      <alignment horizontal="center" vertical="center" textRotation="255"/>
    </xf>
    <xf numFmtId="0" fontId="1" fillId="0" borderId="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 fillId="0" borderId="15" xfId="1" applyBorder="1" applyAlignment="1">
      <alignment horizontal="center" vertical="center" wrapText="1"/>
    </xf>
    <xf numFmtId="0" fontId="1" fillId="0" borderId="15" xfId="1" applyFill="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6" fillId="0" borderId="15" xfId="1" applyFont="1" applyBorder="1" applyAlignment="1">
      <alignment horizontal="center" vertical="center" wrapText="1"/>
    </xf>
    <xf numFmtId="0" fontId="1" fillId="0" borderId="15" xfId="1" applyFont="1" applyBorder="1" applyAlignment="1">
      <alignment horizontal="center" vertical="center"/>
    </xf>
    <xf numFmtId="0" fontId="1" fillId="0" borderId="2" xfId="1" applyFill="1" applyBorder="1" applyAlignment="1">
      <alignment horizontal="center" vertical="center"/>
    </xf>
    <xf numFmtId="0" fontId="1" fillId="0" borderId="15" xfId="1" applyFont="1" applyBorder="1" applyAlignment="1">
      <alignment horizontal="center" vertical="center" wrapText="1"/>
    </xf>
    <xf numFmtId="0" fontId="1" fillId="0" borderId="4" xfId="1" applyBorder="1" applyAlignment="1">
      <alignment horizontal="center" vertical="center"/>
    </xf>
    <xf numFmtId="0" fontId="1" fillId="0" borderId="4" xfId="1" applyBorder="1" applyAlignment="1">
      <alignment horizontal="center" vertical="center" wrapText="1"/>
    </xf>
    <xf numFmtId="0" fontId="1" fillId="0" borderId="24" xfId="1" applyBorder="1" applyAlignment="1">
      <alignment horizontal="center" vertical="center"/>
    </xf>
    <xf numFmtId="0" fontId="1" fillId="0" borderId="25" xfId="1" applyBorder="1" applyAlignment="1">
      <alignment horizontal="center" vertical="center"/>
    </xf>
    <xf numFmtId="0" fontId="1" fillId="0" borderId="26" xfId="1" applyFill="1" applyBorder="1" applyAlignment="1">
      <alignment vertical="center"/>
    </xf>
    <xf numFmtId="0" fontId="1" fillId="0" borderId="0" xfId="1" applyFill="1"/>
    <xf numFmtId="0" fontId="1" fillId="0" borderId="0" xfId="1" applyBorder="1" applyAlignment="1">
      <alignment horizontal="left" vertical="center"/>
    </xf>
    <xf numFmtId="0" fontId="6" fillId="0" borderId="0" xfId="1" applyFont="1" applyAlignment="1">
      <alignment horizontal="left" vertical="center"/>
    </xf>
    <xf numFmtId="0" fontId="1" fillId="0" borderId="33" xfId="1" applyBorder="1" applyAlignment="1">
      <alignment horizontal="center" vertical="center"/>
    </xf>
    <xf numFmtId="0" fontId="1" fillId="0" borderId="34" xfId="1" applyFont="1" applyBorder="1" applyAlignment="1">
      <alignment horizontal="center" vertical="center" textRotation="255"/>
    </xf>
    <xf numFmtId="0" fontId="1" fillId="0" borderId="36" xfId="1" applyFont="1" applyBorder="1" applyAlignment="1">
      <alignment horizontal="center" vertical="center" textRotation="255"/>
    </xf>
    <xf numFmtId="0" fontId="1" fillId="0" borderId="37" xfId="1" applyBorder="1" applyAlignment="1">
      <alignment horizontal="center" vertical="center"/>
    </xf>
    <xf numFmtId="0" fontId="1" fillId="0" borderId="38" xfId="1" applyBorder="1" applyAlignment="1">
      <alignment horizontal="center" vertical="center"/>
    </xf>
    <xf numFmtId="0" fontId="7" fillId="0" borderId="38" xfId="1" applyFont="1" applyBorder="1" applyAlignment="1">
      <alignment horizontal="left" vertical="center" wrapText="1"/>
    </xf>
    <xf numFmtId="0" fontId="7" fillId="0" borderId="1" xfId="1" applyFont="1" applyFill="1" applyBorder="1" applyAlignment="1">
      <alignment horizontal="left" vertical="center" wrapText="1"/>
    </xf>
    <xf numFmtId="0" fontId="1" fillId="0" borderId="3" xfId="1" applyFill="1" applyBorder="1" applyAlignment="1">
      <alignment horizontal="center" vertical="center"/>
    </xf>
    <xf numFmtId="0" fontId="12" fillId="0" borderId="0" xfId="1" applyFont="1" applyAlignment="1">
      <alignment vertical="center"/>
    </xf>
    <xf numFmtId="0" fontId="13" fillId="0" borderId="0" xfId="1" applyFont="1" applyAlignment="1">
      <alignment vertical="center"/>
    </xf>
    <xf numFmtId="0" fontId="13" fillId="0" borderId="0" xfId="1" applyFont="1" applyAlignment="1">
      <alignment horizontal="right" vertical="center"/>
    </xf>
    <xf numFmtId="0" fontId="13" fillId="0" borderId="0" xfId="1" applyFont="1" applyAlignment="1">
      <alignment vertical="center" shrinkToFit="1"/>
    </xf>
    <xf numFmtId="0" fontId="13" fillId="0" borderId="0" xfId="1" applyFont="1" applyAlignment="1">
      <alignment horizontal="left" vertical="center"/>
    </xf>
    <xf numFmtId="0" fontId="6" fillId="0" borderId="0" xfId="1" applyFont="1" applyBorder="1" applyAlignment="1">
      <alignment horizontal="center" vertical="center"/>
    </xf>
    <xf numFmtId="0" fontId="6" fillId="0" borderId="0" xfId="1" applyFont="1" applyBorder="1" applyAlignment="1">
      <alignment horizontal="left" vertical="center"/>
    </xf>
    <xf numFmtId="0" fontId="10" fillId="0" borderId="0" xfId="1" applyFont="1" applyBorder="1" applyAlignment="1">
      <alignment horizontal="center" vertical="center" wrapText="1"/>
    </xf>
    <xf numFmtId="0" fontId="1" fillId="0" borderId="25" xfId="1" applyFill="1" applyBorder="1" applyAlignment="1">
      <alignment horizontal="center" vertical="center" wrapText="1"/>
    </xf>
    <xf numFmtId="0" fontId="1" fillId="0" borderId="0" xfId="1" applyBorder="1" applyAlignment="1">
      <alignment horizontal="center" vertical="center"/>
    </xf>
    <xf numFmtId="0" fontId="1" fillId="0" borderId="0" xfId="1" applyFill="1" applyBorder="1" applyAlignment="1">
      <alignment horizontal="center" vertical="center"/>
    </xf>
    <xf numFmtId="0" fontId="1" fillId="0" borderId="38" xfId="1" applyBorder="1" applyAlignment="1">
      <alignment horizontal="center" vertical="center" wrapText="1"/>
    </xf>
    <xf numFmtId="0" fontId="1" fillId="0" borderId="0" xfId="1" applyAlignment="1">
      <alignment horizontal="left" vertical="center" wrapText="1"/>
    </xf>
    <xf numFmtId="0" fontId="1" fillId="0" borderId="3" xfId="1" applyFill="1" applyBorder="1" applyAlignment="1">
      <alignment horizontal="center" vertical="center" wrapText="1"/>
    </xf>
    <xf numFmtId="0" fontId="14" fillId="0" borderId="15" xfId="1" applyFont="1" applyFill="1" applyBorder="1" applyAlignment="1">
      <alignment horizontal="center" vertical="center" wrapText="1"/>
    </xf>
    <xf numFmtId="0" fontId="1" fillId="2" borderId="15" xfId="1" applyFill="1" applyBorder="1" applyAlignment="1">
      <alignment horizontal="center" vertical="center"/>
    </xf>
    <xf numFmtId="0" fontId="1" fillId="2" borderId="25" xfId="1" applyFill="1" applyBorder="1" applyAlignment="1">
      <alignment horizontal="center" vertical="center"/>
    </xf>
    <xf numFmtId="0" fontId="1" fillId="3" borderId="15" xfId="1" applyFill="1" applyBorder="1" applyAlignment="1">
      <alignment horizontal="center" vertical="center"/>
    </xf>
    <xf numFmtId="0" fontId="4" fillId="0" borderId="0" xfId="1" applyFont="1" applyFill="1" applyBorder="1" applyAlignment="1">
      <alignment horizontal="left" vertical="center"/>
    </xf>
    <xf numFmtId="0" fontId="17" fillId="0" borderId="0" xfId="1" applyFont="1" applyAlignment="1">
      <alignment horizontal="center" vertical="center"/>
    </xf>
    <xf numFmtId="0" fontId="1" fillId="0" borderId="38" xfId="1" quotePrefix="1" applyNumberFormat="1" applyFont="1" applyBorder="1" applyAlignment="1">
      <alignment horizontal="center" vertical="center" wrapText="1"/>
    </xf>
    <xf numFmtId="0" fontId="1" fillId="0" borderId="38" xfId="1" quotePrefix="1" applyNumberFormat="1" applyBorder="1" applyAlignment="1">
      <alignment horizontal="center" vertical="center" wrapText="1"/>
    </xf>
    <xf numFmtId="0" fontId="4" fillId="0" borderId="0" xfId="1" applyFont="1" applyFill="1" applyAlignment="1">
      <alignment horizontal="left" vertical="top"/>
    </xf>
    <xf numFmtId="0" fontId="1" fillId="0" borderId="0" xfId="1" applyFill="1" applyAlignment="1">
      <alignment horizontal="center"/>
    </xf>
    <xf numFmtId="0" fontId="1" fillId="0" borderId="14" xfId="1" applyBorder="1" applyAlignment="1">
      <alignment horizontal="center" vertical="center"/>
    </xf>
    <xf numFmtId="0" fontId="7" fillId="0" borderId="0" xfId="1" applyFont="1" applyFill="1" applyAlignment="1">
      <alignment horizontal="left" vertical="center"/>
    </xf>
    <xf numFmtId="0" fontId="6" fillId="0" borderId="0" xfId="1" applyFont="1" applyFill="1" applyAlignment="1">
      <alignment horizontal="left" vertical="center"/>
    </xf>
    <xf numFmtId="0" fontId="1" fillId="0" borderId="0" xfId="1" applyFont="1" applyFill="1" applyAlignment="1"/>
    <xf numFmtId="0" fontId="1" fillId="0" borderId="0" xfId="1" applyFont="1" applyAlignment="1"/>
    <xf numFmtId="0" fontId="1" fillId="0" borderId="0" xfId="1" applyFont="1" applyAlignment="1">
      <alignment horizontal="right"/>
    </xf>
    <xf numFmtId="0" fontId="1" fillId="0" borderId="0" xfId="1" applyFont="1" applyAlignment="1">
      <alignment vertical="center"/>
    </xf>
    <xf numFmtId="0" fontId="1" fillId="0" borderId="0" xfId="1" applyFont="1" applyAlignment="1">
      <alignment horizontal="right" vertical="center"/>
    </xf>
    <xf numFmtId="0" fontId="9" fillId="0" borderId="0" xfId="1" applyFont="1" applyBorder="1" applyAlignment="1">
      <alignment horizontal="center" vertical="top" wrapText="1"/>
    </xf>
    <xf numFmtId="0" fontId="9" fillId="0" borderId="0" xfId="1" applyFont="1" applyBorder="1" applyAlignment="1">
      <alignment vertical="top" wrapText="1"/>
    </xf>
    <xf numFmtId="0" fontId="1" fillId="0" borderId="0" xfId="1" applyFont="1" applyBorder="1" applyAlignment="1"/>
    <xf numFmtId="0" fontId="1" fillId="0" borderId="0" xfId="1" applyFont="1" applyBorder="1" applyAlignment="1">
      <alignment horizontal="right"/>
    </xf>
    <xf numFmtId="0" fontId="1" fillId="0" borderId="0" xfId="1" applyFont="1" applyBorder="1" applyAlignment="1">
      <alignment vertical="center"/>
    </xf>
    <xf numFmtId="0" fontId="1" fillId="0" borderId="0" xfId="1" applyFont="1" applyAlignment="1">
      <alignment horizontal="center"/>
    </xf>
    <xf numFmtId="0" fontId="1" fillId="0" borderId="0" xfId="1" applyFont="1" applyBorder="1" applyAlignment="1">
      <alignment horizontal="center" vertical="top" wrapText="1"/>
    </xf>
    <xf numFmtId="0" fontId="1" fillId="0" borderId="0" xfId="1" applyFont="1" applyBorder="1" applyAlignment="1">
      <alignment vertical="top" wrapText="1"/>
    </xf>
    <xf numFmtId="0" fontId="1" fillId="0" borderId="0" xfId="1" applyFont="1" applyBorder="1" applyAlignment="1">
      <alignment horizontal="right" vertical="top" wrapText="1"/>
    </xf>
    <xf numFmtId="0" fontId="6" fillId="0" borderId="15" xfId="1" applyFont="1" applyBorder="1" applyAlignment="1">
      <alignment horizontal="center" vertical="center"/>
    </xf>
    <xf numFmtId="0" fontId="1" fillId="0" borderId="0" xfId="1" applyFont="1" applyBorder="1" applyAlignment="1">
      <alignment horizontal="center" wrapText="1"/>
    </xf>
    <xf numFmtId="0" fontId="9" fillId="0" borderId="0" xfId="1" applyFont="1" applyBorder="1" applyAlignment="1">
      <alignment horizontal="right" vertical="top" wrapText="1"/>
    </xf>
    <xf numFmtId="0" fontId="1" fillId="0" borderId="0" xfId="1" applyFont="1"/>
    <xf numFmtId="0" fontId="18" fillId="0" borderId="0" xfId="1" applyFont="1" applyBorder="1" applyAlignment="1">
      <alignment horizontal="center" vertical="top" wrapText="1"/>
    </xf>
    <xf numFmtId="0" fontId="9" fillId="0" borderId="46" xfId="1" applyFont="1" applyBorder="1" applyAlignment="1">
      <alignment horizontal="left" wrapText="1"/>
    </xf>
    <xf numFmtId="0" fontId="1" fillId="0" borderId="9" xfId="1" applyFont="1" applyFill="1" applyBorder="1" applyAlignment="1">
      <alignment horizontal="center" vertical="center" shrinkToFit="1"/>
    </xf>
    <xf numFmtId="0" fontId="1" fillId="0" borderId="14" xfId="1" applyFont="1" applyFill="1" applyBorder="1" applyAlignment="1">
      <alignment horizontal="center" vertical="center" shrinkToFit="1"/>
    </xf>
    <xf numFmtId="0" fontId="1" fillId="0" borderId="24" xfId="1" applyFont="1" applyFill="1" applyBorder="1" applyAlignment="1">
      <alignment horizontal="center" vertical="center" shrinkToFit="1"/>
    </xf>
    <xf numFmtId="0" fontId="1" fillId="0" borderId="0" xfId="1" applyFont="1" applyFill="1" applyBorder="1" applyAlignment="1">
      <alignment horizontal="center" vertical="center" wrapText="1" shrinkToFit="1"/>
    </xf>
    <xf numFmtId="0" fontId="1" fillId="0" borderId="0" xfId="1" applyFont="1" applyFill="1" applyBorder="1" applyAlignment="1">
      <alignment horizontal="center" vertical="center" shrinkToFit="1"/>
    </xf>
    <xf numFmtId="0" fontId="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 fillId="0" borderId="0" xfId="1" applyFont="1" applyFill="1" applyBorder="1" applyAlignment="1">
      <alignment horizontal="left" vertical="center" wrapText="1"/>
    </xf>
    <xf numFmtId="0" fontId="1" fillId="0" borderId="0" xfId="1" applyFont="1" applyFill="1" applyBorder="1" applyAlignment="1">
      <alignment vertical="center" wrapText="1"/>
    </xf>
    <xf numFmtId="0" fontId="1" fillId="0" borderId="0" xfId="1" applyFont="1" applyBorder="1" applyAlignment="1">
      <alignment horizontal="left" vertical="center"/>
    </xf>
    <xf numFmtId="0" fontId="1" fillId="0" borderId="0" xfId="1" applyFont="1" applyAlignment="1">
      <alignment horizontal="center" vertical="center"/>
    </xf>
    <xf numFmtId="0" fontId="1" fillId="4" borderId="15" xfId="1" applyFont="1" applyFill="1" applyBorder="1" applyAlignment="1">
      <alignment vertical="center"/>
    </xf>
    <xf numFmtId="0" fontId="9" fillId="0" borderId="0" xfId="1" applyFont="1" applyAlignment="1">
      <alignment vertical="center"/>
    </xf>
    <xf numFmtId="49" fontId="1" fillId="0" borderId="0" xfId="1" applyNumberFormat="1" applyFont="1" applyAlignment="1">
      <alignment horizontal="right" vertical="center"/>
    </xf>
    <xf numFmtId="49" fontId="1" fillId="0" borderId="0" xfId="1" applyNumberFormat="1" applyFont="1" applyAlignment="1">
      <alignment horizontal="left" vertical="center"/>
    </xf>
    <xf numFmtId="49" fontId="1" fillId="0" borderId="0" xfId="1" applyNumberFormat="1" applyFont="1" applyAlignment="1">
      <alignment vertical="center"/>
    </xf>
    <xf numFmtId="49" fontId="1" fillId="0" borderId="0" xfId="1" applyNumberFormat="1" applyFont="1" applyAlignment="1">
      <alignment horizontal="center" vertical="center"/>
    </xf>
    <xf numFmtId="0" fontId="6" fillId="0" borderId="0" xfId="1" applyFont="1" applyAlignment="1"/>
    <xf numFmtId="38" fontId="1" fillId="0" borderId="0" xfId="3" applyFont="1" applyFill="1" applyBorder="1" applyAlignment="1">
      <alignment horizontal="center" vertical="center" wrapText="1"/>
    </xf>
    <xf numFmtId="0" fontId="1" fillId="0" borderId="0" xfId="1" applyFont="1" applyBorder="1" applyAlignment="1">
      <alignment vertical="center" wrapText="1"/>
    </xf>
    <xf numFmtId="0" fontId="21" fillId="0" borderId="0" xfId="1" applyFont="1" applyAlignment="1">
      <alignment vertical="center"/>
    </xf>
    <xf numFmtId="0" fontId="23" fillId="0" borderId="0" xfId="1" applyFont="1" applyAlignment="1">
      <alignment horizontal="right" vertical="center"/>
    </xf>
    <xf numFmtId="0" fontId="23" fillId="0" borderId="0" xfId="1" applyFont="1" applyAlignment="1">
      <alignment vertical="center"/>
    </xf>
    <xf numFmtId="0" fontId="0" fillId="0" borderId="0" xfId="0" applyAlignment="1">
      <alignment horizontal="center" vertical="center"/>
    </xf>
    <xf numFmtId="0" fontId="0" fillId="0" borderId="0" xfId="0" applyAlignment="1">
      <alignment horizontal="left" vertical="center"/>
    </xf>
    <xf numFmtId="0" fontId="20" fillId="3" borderId="15" xfId="0" applyFont="1" applyFill="1" applyBorder="1" applyAlignment="1">
      <alignment horizontal="center" vertical="center"/>
    </xf>
    <xf numFmtId="0" fontId="24" fillId="3" borderId="15" xfId="0" applyFont="1" applyFill="1" applyBorder="1" applyAlignment="1">
      <alignment horizontal="center" vertical="center"/>
    </xf>
    <xf numFmtId="0" fontId="20" fillId="3" borderId="38" xfId="0" applyFont="1" applyFill="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20" fillId="3" borderId="38" xfId="0" applyFont="1" applyFill="1" applyBorder="1" applyAlignment="1">
      <alignment horizontal="center" vertical="center"/>
    </xf>
    <xf numFmtId="0" fontId="9" fillId="0" borderId="0" xfId="1" applyFont="1" applyBorder="1" applyAlignment="1">
      <alignment horizontal="center" vertical="center"/>
    </xf>
    <xf numFmtId="0" fontId="9" fillId="0" borderId="0" xfId="1" applyFont="1" applyFill="1" applyBorder="1" applyAlignment="1">
      <alignment horizontal="center" vertical="center"/>
    </xf>
    <xf numFmtId="0" fontId="1" fillId="0" borderId="14" xfId="1" applyFont="1" applyBorder="1" applyAlignment="1">
      <alignment horizontal="center" vertical="center"/>
    </xf>
    <xf numFmtId="0" fontId="24" fillId="0" borderId="0" xfId="1" applyFont="1" applyAlignment="1">
      <alignment horizontal="center" vertical="center"/>
    </xf>
    <xf numFmtId="0" fontId="20" fillId="4" borderId="38" xfId="0" applyFont="1" applyFill="1" applyBorder="1" applyAlignment="1">
      <alignment horizontal="center" vertical="center"/>
    </xf>
    <xf numFmtId="0" fontId="24" fillId="2" borderId="15" xfId="1" applyFont="1" applyFill="1" applyBorder="1" applyAlignment="1">
      <alignment horizontal="center" vertical="center"/>
    </xf>
    <xf numFmtId="0" fontId="1" fillId="2" borderId="15" xfId="1" applyFont="1" applyFill="1" applyBorder="1" applyAlignment="1">
      <alignment horizontal="center" vertical="center" wrapText="1"/>
    </xf>
    <xf numFmtId="0" fontId="9" fillId="0" borderId="1" xfId="1" applyFont="1" applyBorder="1" applyAlignment="1">
      <alignment horizontal="right" vertical="center" wrapText="1"/>
    </xf>
    <xf numFmtId="0" fontId="4" fillId="0" borderId="0" xfId="1" applyFont="1" applyFill="1" applyAlignment="1">
      <alignment horizontal="center" vertical="center"/>
    </xf>
    <xf numFmtId="0" fontId="26" fillId="0" borderId="10" xfId="1" applyFont="1" applyBorder="1" applyAlignment="1">
      <alignment horizontal="center" vertical="center"/>
    </xf>
    <xf numFmtId="0" fontId="26" fillId="0" borderId="15" xfId="1" applyFont="1" applyBorder="1" applyAlignment="1">
      <alignment horizontal="center" vertical="center"/>
    </xf>
    <xf numFmtId="0" fontId="26" fillId="0" borderId="15" xfId="1" applyFont="1" applyFill="1" applyBorder="1" applyAlignment="1">
      <alignment horizontal="center" vertical="center"/>
    </xf>
    <xf numFmtId="0" fontId="26" fillId="0" borderId="25" xfId="1" applyFont="1" applyBorder="1" applyAlignment="1">
      <alignment horizontal="center" vertical="center"/>
    </xf>
    <xf numFmtId="0" fontId="26" fillId="0" borderId="31" xfId="1" applyFont="1" applyBorder="1" applyAlignment="1">
      <alignment horizontal="center" vertical="center"/>
    </xf>
    <xf numFmtId="0" fontId="26" fillId="0" borderId="38" xfId="1" applyFont="1" applyBorder="1" applyAlignment="1">
      <alignment horizontal="center" vertical="center"/>
    </xf>
    <xf numFmtId="0" fontId="26" fillId="0" borderId="10" xfId="1" applyFont="1" applyFill="1" applyBorder="1" applyAlignment="1">
      <alignment horizontal="center" vertical="center" wrapText="1"/>
    </xf>
    <xf numFmtId="0" fontId="26" fillId="0" borderId="15" xfId="1" applyFont="1" applyFill="1" applyBorder="1" applyAlignment="1">
      <alignment horizontal="center" vertical="center" wrapText="1"/>
    </xf>
    <xf numFmtId="0" fontId="26" fillId="0" borderId="19" xfId="1" applyFont="1" applyFill="1" applyBorder="1" applyAlignment="1">
      <alignment horizontal="center" vertical="center" wrapText="1"/>
    </xf>
    <xf numFmtId="0" fontId="26" fillId="0" borderId="13" xfId="1" applyFont="1" applyBorder="1" applyAlignment="1">
      <alignment horizontal="center" vertical="center" wrapText="1"/>
    </xf>
    <xf numFmtId="0" fontId="26" fillId="0" borderId="23" xfId="1" applyFont="1" applyBorder="1" applyAlignment="1">
      <alignment horizontal="center" vertical="center" wrapText="1"/>
    </xf>
    <xf numFmtId="0" fontId="26" fillId="0" borderId="60" xfId="1" applyFont="1" applyBorder="1" applyAlignment="1">
      <alignment horizontal="center" vertical="center" wrapText="1"/>
    </xf>
    <xf numFmtId="0" fontId="26" fillId="0" borderId="31" xfId="1" applyFont="1" applyBorder="1" applyAlignment="1">
      <alignment horizontal="center" vertical="center" wrapText="1"/>
    </xf>
    <xf numFmtId="0" fontId="26" fillId="0" borderId="18" xfId="1" applyFont="1" applyBorder="1" applyAlignment="1">
      <alignment horizontal="center" vertical="center" wrapText="1"/>
    </xf>
    <xf numFmtId="0" fontId="26" fillId="0" borderId="21" xfId="1" applyFont="1" applyBorder="1" applyAlignment="1">
      <alignment horizontal="center" vertical="center" wrapText="1"/>
    </xf>
    <xf numFmtId="0" fontId="26" fillId="0" borderId="18" xfId="1" applyFont="1" applyFill="1" applyBorder="1" applyAlignment="1">
      <alignment horizontal="center" vertical="center" wrapText="1"/>
    </xf>
    <xf numFmtId="0" fontId="26" fillId="0" borderId="23" xfId="1" applyFont="1" applyFill="1" applyBorder="1" applyAlignment="1">
      <alignment horizontal="center" vertical="center" wrapText="1"/>
    </xf>
    <xf numFmtId="0" fontId="27" fillId="0" borderId="18" xfId="0" applyFont="1" applyBorder="1" applyAlignment="1">
      <alignment horizontal="center" vertical="center" wrapText="1"/>
    </xf>
    <xf numFmtId="0" fontId="27" fillId="0" borderId="18" xfId="0" applyFont="1" applyFill="1" applyBorder="1" applyAlignment="1">
      <alignment horizontal="center" vertical="center" wrapText="1"/>
    </xf>
    <xf numFmtId="0" fontId="26" fillId="0" borderId="21" xfId="1" applyFont="1" applyFill="1" applyBorder="1" applyAlignment="1">
      <alignment horizontal="center" vertical="center" wrapText="1"/>
    </xf>
    <xf numFmtId="0" fontId="26" fillId="0" borderId="0" xfId="1" applyFont="1" applyBorder="1" applyAlignment="1">
      <alignment horizontal="center" vertical="center" wrapText="1"/>
    </xf>
    <xf numFmtId="0" fontId="9" fillId="0" borderId="54" xfId="1" applyFont="1" applyBorder="1" applyAlignment="1">
      <alignment horizontal="center" vertical="center"/>
    </xf>
    <xf numFmtId="0" fontId="1" fillId="0" borderId="14" xfId="1" applyBorder="1" applyAlignment="1">
      <alignment horizontal="center" vertical="center"/>
    </xf>
    <xf numFmtId="0" fontId="26" fillId="0" borderId="15" xfId="1" applyFont="1" applyBorder="1" applyAlignment="1">
      <alignment horizontal="center" vertical="center"/>
    </xf>
    <xf numFmtId="0" fontId="1" fillId="0" borderId="15" xfId="1" applyBorder="1" applyAlignment="1">
      <alignment horizontal="left" vertical="center" wrapText="1"/>
    </xf>
    <xf numFmtId="0" fontId="1" fillId="0" borderId="15" xfId="1" applyFont="1" applyBorder="1" applyAlignment="1">
      <alignment horizontal="center" vertical="center" wrapText="1"/>
    </xf>
    <xf numFmtId="0" fontId="26" fillId="0" borderId="15" xfId="1" applyFont="1" applyBorder="1" applyAlignment="1">
      <alignment horizontal="center" vertical="center"/>
    </xf>
    <xf numFmtId="0" fontId="1" fillId="0" borderId="0" xfId="1" applyFont="1" applyAlignment="1">
      <alignment horizontal="center" vertical="center"/>
    </xf>
    <xf numFmtId="0" fontId="1" fillId="0" borderId="15" xfId="1" applyFont="1" applyBorder="1" applyAlignment="1">
      <alignment horizontal="center" vertical="center" wrapText="1"/>
    </xf>
    <xf numFmtId="0" fontId="1" fillId="0" borderId="15" xfId="1" applyFont="1" applyFill="1" applyBorder="1" applyAlignment="1">
      <alignment horizontal="center" vertical="center" wrapText="1"/>
    </xf>
    <xf numFmtId="0" fontId="1" fillId="0" borderId="0" xfId="1" applyFont="1" applyBorder="1" applyAlignment="1">
      <alignment horizontal="left" vertical="center"/>
    </xf>
    <xf numFmtId="0" fontId="1" fillId="0" borderId="67" xfId="1" applyFont="1" applyFill="1" applyBorder="1" applyAlignment="1">
      <alignment vertical="center"/>
    </xf>
    <xf numFmtId="0" fontId="1" fillId="0" borderId="0" xfId="1" applyFont="1" applyAlignment="1">
      <alignment horizontal="left" vertical="center"/>
    </xf>
    <xf numFmtId="0" fontId="1" fillId="0" borderId="67" xfId="1" applyFont="1" applyFill="1" applyBorder="1" applyAlignment="1">
      <alignment horizontal="center" vertical="center" wrapText="1"/>
    </xf>
    <xf numFmtId="0" fontId="1" fillId="3" borderId="38" xfId="0" applyFont="1" applyFill="1" applyBorder="1" applyAlignment="1">
      <alignment horizontal="center" vertical="center"/>
    </xf>
    <xf numFmtId="0" fontId="1" fillId="0" borderId="67" xfId="1" applyFont="1" applyFill="1" applyBorder="1" applyAlignment="1">
      <alignment horizontal="center" vertical="center"/>
    </xf>
    <xf numFmtId="0" fontId="1" fillId="0" borderId="25" xfId="0" applyFont="1" applyBorder="1" applyAlignment="1">
      <alignment horizontal="center" vertical="center"/>
    </xf>
    <xf numFmtId="0" fontId="1" fillId="3" borderId="15" xfId="0" applyFont="1" applyFill="1" applyBorder="1" applyAlignment="1">
      <alignment horizontal="center" vertical="center"/>
    </xf>
    <xf numFmtId="0" fontId="1" fillId="0" borderId="14" xfId="0" applyFont="1" applyBorder="1" applyAlignment="1">
      <alignment horizontal="center" vertical="center"/>
    </xf>
    <xf numFmtId="0" fontId="26" fillId="0" borderId="15" xfId="0" applyFont="1" applyBorder="1" applyAlignment="1">
      <alignment horizontal="center" vertical="center"/>
    </xf>
    <xf numFmtId="0" fontId="7" fillId="0" borderId="15" xfId="0" applyFont="1" applyBorder="1" applyAlignment="1">
      <alignment horizontal="center" vertical="center" wrapText="1"/>
    </xf>
    <xf numFmtId="0" fontId="7" fillId="0" borderId="15" xfId="0" applyFont="1" applyFill="1" applyBorder="1" applyAlignment="1">
      <alignment horizontal="center" vertical="center" wrapText="1"/>
    </xf>
    <xf numFmtId="0" fontId="4" fillId="0" borderId="15" xfId="0" applyFont="1" applyBorder="1" applyAlignment="1">
      <alignment horizontal="center" vertical="center" wrapText="1"/>
    </xf>
    <xf numFmtId="0" fontId="1" fillId="2" borderId="15" xfId="0" applyFont="1" applyFill="1" applyBorder="1" applyAlignment="1">
      <alignment horizontal="center" vertical="center"/>
    </xf>
    <xf numFmtId="0" fontId="1" fillId="0" borderId="15" xfId="0" applyFont="1" applyBorder="1" applyAlignment="1">
      <alignment horizontal="center" vertical="center" wrapText="1"/>
    </xf>
    <xf numFmtId="0" fontId="1" fillId="0" borderId="15" xfId="0" applyFont="1" applyBorder="1" applyAlignment="1">
      <alignment horizontal="left" vertical="center" wrapText="1"/>
    </xf>
    <xf numFmtId="0" fontId="1" fillId="0" borderId="0" xfId="1" applyFont="1" applyFill="1" applyAlignment="1">
      <alignment horizontal="center" vertical="center"/>
    </xf>
    <xf numFmtId="0" fontId="1" fillId="0" borderId="2" xfId="1" applyFont="1" applyFill="1" applyBorder="1" applyAlignment="1">
      <alignment horizontal="center" vertical="center"/>
    </xf>
    <xf numFmtId="0" fontId="20" fillId="3" borderId="38" xfId="0" applyFont="1" applyFill="1" applyBorder="1" applyAlignment="1">
      <alignment horizontal="center" vertical="center"/>
    </xf>
    <xf numFmtId="0" fontId="1" fillId="0" borderId="15" xfId="1" applyFont="1" applyBorder="1" applyAlignment="1">
      <alignment horizontal="center" vertical="center"/>
    </xf>
    <xf numFmtId="0" fontId="1" fillId="0" borderId="14" xfId="1" applyBorder="1" applyAlignment="1">
      <alignment horizontal="center" vertical="center"/>
    </xf>
    <xf numFmtId="0" fontId="1" fillId="0" borderId="25" xfId="1" applyBorder="1" applyAlignment="1">
      <alignment horizontal="left" vertical="center" wrapText="1"/>
    </xf>
    <xf numFmtId="0" fontId="1" fillId="0" borderId="19" xfId="1" applyFill="1" applyBorder="1" applyAlignment="1">
      <alignment horizontal="left" vertical="center"/>
    </xf>
    <xf numFmtId="0" fontId="1" fillId="0" borderId="20" xfId="1" applyFill="1" applyBorder="1" applyAlignment="1">
      <alignment horizontal="left" vertical="center"/>
    </xf>
    <xf numFmtId="0" fontId="9" fillId="0" borderId="27" xfId="1" applyFont="1" applyBorder="1" applyAlignment="1">
      <alignment horizontal="center" vertical="center"/>
    </xf>
    <xf numFmtId="0" fontId="9" fillId="0" borderId="28" xfId="1" applyFont="1" applyBorder="1" applyAlignment="1">
      <alignment horizontal="center" vertical="center"/>
    </xf>
    <xf numFmtId="0" fontId="9" fillId="0" borderId="29" xfId="1" applyFont="1" applyBorder="1" applyAlignment="1">
      <alignment horizontal="center" vertical="center"/>
    </xf>
    <xf numFmtId="0" fontId="9" fillId="0" borderId="30" xfId="1" applyFont="1" applyBorder="1" applyAlignment="1">
      <alignment horizontal="center" vertical="center"/>
    </xf>
    <xf numFmtId="0" fontId="1" fillId="0" borderId="2" xfId="1" applyFont="1" applyFill="1" applyBorder="1" applyAlignment="1">
      <alignment horizontal="left" vertical="center" wrapText="1"/>
    </xf>
    <xf numFmtId="0" fontId="1" fillId="0" borderId="3" xfId="1" applyFont="1" applyFill="1" applyBorder="1" applyAlignment="1">
      <alignment horizontal="left" vertical="center" wrapText="1"/>
    </xf>
    <xf numFmtId="0" fontId="1" fillId="0" borderId="4" xfId="1" applyFont="1" applyFill="1" applyBorder="1" applyAlignment="1">
      <alignment horizontal="left" vertical="center" wrapText="1"/>
    </xf>
    <xf numFmtId="0" fontId="1" fillId="0" borderId="16" xfId="1" applyFill="1" applyBorder="1" applyAlignment="1">
      <alignment horizontal="center" vertical="center"/>
    </xf>
    <xf numFmtId="0" fontId="1" fillId="0" borderId="17" xfId="1" applyFill="1" applyBorder="1" applyAlignment="1">
      <alignment horizontal="center" vertical="center"/>
    </xf>
    <xf numFmtId="0" fontId="1" fillId="0" borderId="15" xfId="1" applyBorder="1" applyAlignment="1">
      <alignment horizontal="left" vertical="center" wrapText="1"/>
    </xf>
    <xf numFmtId="0" fontId="1" fillId="0" borderId="2" xfId="1" applyFill="1" applyBorder="1" applyAlignment="1">
      <alignment horizontal="left" vertical="center" wrapText="1"/>
    </xf>
    <xf numFmtId="0" fontId="1" fillId="0" borderId="3" xfId="1" applyFill="1" applyBorder="1" applyAlignment="1">
      <alignment horizontal="left" vertical="center" wrapText="1"/>
    </xf>
    <xf numFmtId="0" fontId="1" fillId="0" borderId="4" xfId="1" applyFill="1" applyBorder="1" applyAlignment="1">
      <alignment horizontal="left" vertical="center" wrapText="1"/>
    </xf>
    <xf numFmtId="0" fontId="1" fillId="0" borderId="15" xfId="1" applyBorder="1" applyAlignment="1">
      <alignment horizontal="left" vertical="center"/>
    </xf>
    <xf numFmtId="0" fontId="1" fillId="0" borderId="15" xfId="1" applyFont="1" applyBorder="1" applyAlignment="1">
      <alignment horizontal="left" vertical="center" wrapText="1"/>
    </xf>
    <xf numFmtId="0" fontId="1" fillId="0" borderId="2"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wrapText="1"/>
    </xf>
    <xf numFmtId="0" fontId="1" fillId="0" borderId="2" xfId="1" applyBorder="1" applyAlignment="1">
      <alignment horizontal="center" vertical="center"/>
    </xf>
    <xf numFmtId="0" fontId="1" fillId="0" borderId="3" xfId="1" applyBorder="1" applyAlignment="1">
      <alignment horizontal="center" vertical="center"/>
    </xf>
    <xf numFmtId="0" fontId="1" fillId="0" borderId="4" xfId="1" applyBorder="1" applyAlignment="1">
      <alignment horizontal="center" vertical="center"/>
    </xf>
    <xf numFmtId="0" fontId="1" fillId="0" borderId="15" xfId="1" applyFont="1" applyBorder="1" applyAlignment="1">
      <alignment horizontal="left" vertical="center"/>
    </xf>
    <xf numFmtId="0" fontId="1" fillId="0" borderId="2" xfId="1" applyFont="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1" fillId="0" borderId="15" xfId="1" applyBorder="1" applyAlignment="1">
      <alignment horizontal="center" vertical="center"/>
    </xf>
    <xf numFmtId="0" fontId="20" fillId="3" borderId="25" xfId="0" applyFont="1" applyFill="1" applyBorder="1" applyAlignment="1">
      <alignment horizontal="center" vertical="center"/>
    </xf>
    <xf numFmtId="0" fontId="20" fillId="3" borderId="38" xfId="0" applyFont="1" applyFill="1" applyBorder="1" applyAlignment="1">
      <alignment horizontal="center" vertical="center"/>
    </xf>
    <xf numFmtId="0" fontId="1" fillId="0" borderId="15" xfId="1" applyFont="1" applyBorder="1" applyAlignment="1">
      <alignment horizontal="center" vertical="center"/>
    </xf>
    <xf numFmtId="0" fontId="7" fillId="0" borderId="19" xfId="1" applyFont="1" applyBorder="1" applyAlignment="1">
      <alignment horizontal="left" wrapText="1"/>
    </xf>
    <xf numFmtId="0" fontId="7" fillId="0" borderId="20" xfId="1" applyFont="1" applyBorder="1" applyAlignment="1">
      <alignment horizontal="left" wrapText="1"/>
    </xf>
    <xf numFmtId="0" fontId="7" fillId="0" borderId="74" xfId="1" applyFont="1" applyBorder="1" applyAlignment="1">
      <alignment horizontal="left" wrapText="1"/>
    </xf>
    <xf numFmtId="0" fontId="26" fillId="0" borderId="21" xfId="1" applyFont="1" applyFill="1" applyBorder="1" applyAlignment="1">
      <alignment horizontal="center" vertical="center"/>
    </xf>
    <xf numFmtId="0" fontId="26" fillId="0" borderId="23" xfId="1" applyFont="1" applyFill="1" applyBorder="1" applyAlignment="1">
      <alignment horizontal="center" vertical="center"/>
    </xf>
    <xf numFmtId="0" fontId="9" fillId="2" borderId="1" xfId="1" applyFont="1" applyFill="1" applyBorder="1" applyAlignment="1">
      <alignment horizontal="center" vertical="center" wrapText="1"/>
    </xf>
    <xf numFmtId="0" fontId="9" fillId="0" borderId="1" xfId="1" applyFont="1" applyBorder="1" applyAlignment="1">
      <alignment horizontal="left" vertical="center" wrapText="1"/>
    </xf>
    <xf numFmtId="0" fontId="1" fillId="0" borderId="14" xfId="1" applyBorder="1" applyAlignment="1">
      <alignment horizontal="center" vertical="center"/>
    </xf>
    <xf numFmtId="0" fontId="26" fillId="0" borderId="15" xfId="1" applyFont="1" applyBorder="1" applyAlignment="1">
      <alignment horizontal="center" vertical="center"/>
    </xf>
    <xf numFmtId="0" fontId="1" fillId="0" borderId="15" xfId="1" applyFill="1" applyBorder="1" applyAlignment="1">
      <alignment horizontal="left" vertical="center"/>
    </xf>
    <xf numFmtId="0" fontId="1" fillId="0" borderId="2" xfId="1" applyFont="1" applyFill="1" applyBorder="1" applyAlignment="1">
      <alignment horizontal="center" vertical="center"/>
    </xf>
    <xf numFmtId="0" fontId="1" fillId="0" borderId="3" xfId="1" applyFont="1" applyFill="1" applyBorder="1" applyAlignment="1">
      <alignment horizontal="center" vertical="center"/>
    </xf>
    <xf numFmtId="0" fontId="1" fillId="0" borderId="4" xfId="1" applyFont="1" applyFill="1" applyBorder="1" applyAlignment="1">
      <alignment horizontal="center" vertical="center"/>
    </xf>
    <xf numFmtId="0" fontId="1" fillId="0" borderId="15" xfId="1" applyFill="1" applyBorder="1" applyAlignment="1">
      <alignment horizontal="center" vertical="center"/>
    </xf>
    <xf numFmtId="0" fontId="1" fillId="0" borderId="2" xfId="1" applyFill="1" applyBorder="1" applyAlignment="1">
      <alignment horizontal="center" vertical="center"/>
    </xf>
    <xf numFmtId="0" fontId="1" fillId="0" borderId="2" xfId="1" applyFont="1" applyFill="1" applyBorder="1" applyAlignment="1">
      <alignment horizontal="center" vertical="center" wrapText="1"/>
    </xf>
    <xf numFmtId="0" fontId="1" fillId="0" borderId="10" xfId="1" applyBorder="1" applyAlignment="1">
      <alignment horizontal="left" vertical="center"/>
    </xf>
    <xf numFmtId="0" fontId="1" fillId="0" borderId="11" xfId="1" applyFill="1" applyBorder="1" applyAlignment="1">
      <alignment horizontal="center" vertical="center"/>
    </xf>
    <xf numFmtId="0" fontId="1" fillId="0" borderId="12" xfId="1" applyFill="1" applyBorder="1" applyAlignment="1">
      <alignment horizontal="center"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4" fillId="0" borderId="4" xfId="1" applyFont="1" applyBorder="1" applyAlignment="1">
      <alignment horizontal="left" vertical="center"/>
    </xf>
    <xf numFmtId="0" fontId="24" fillId="0" borderId="16" xfId="1" applyFont="1" applyFill="1" applyBorder="1" applyAlignment="1">
      <alignment horizontal="center" vertical="center"/>
    </xf>
    <xf numFmtId="0" fontId="8" fillId="0" borderId="0" xfId="1" applyFont="1" applyAlignment="1">
      <alignment horizontal="center" vertical="center"/>
    </xf>
    <xf numFmtId="0" fontId="1" fillId="0" borderId="6" xfId="1" applyFont="1" applyBorder="1" applyAlignment="1">
      <alignment horizontal="center" vertical="center"/>
    </xf>
    <xf numFmtId="0" fontId="26" fillId="0" borderId="34" xfId="1" applyFont="1" applyBorder="1" applyAlignment="1">
      <alignment horizontal="center" vertical="center" wrapText="1"/>
    </xf>
    <xf numFmtId="0" fontId="26" fillId="0" borderId="6" xfId="1" applyFont="1" applyBorder="1" applyAlignment="1">
      <alignment horizontal="center" vertical="center" wrapText="1"/>
    </xf>
    <xf numFmtId="0" fontId="26" fillId="0" borderId="7" xfId="1" applyFont="1" applyBorder="1" applyAlignment="1">
      <alignment horizontal="center" vertical="center" wrapText="1"/>
    </xf>
    <xf numFmtId="0" fontId="1" fillId="0" borderId="1" xfId="1" applyFont="1" applyBorder="1" applyAlignment="1">
      <alignment horizontal="right"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1" fillId="0" borderId="1" xfId="1" applyBorder="1" applyAlignment="1">
      <alignment horizontal="left" vertical="center"/>
    </xf>
    <xf numFmtId="0" fontId="6" fillId="0" borderId="2" xfId="1" applyFont="1" applyFill="1" applyBorder="1" applyAlignment="1">
      <alignment horizontal="left" vertical="center"/>
    </xf>
    <xf numFmtId="0" fontId="6" fillId="0" borderId="3" xfId="1" applyFont="1" applyFill="1" applyBorder="1" applyAlignment="1">
      <alignment horizontal="left" vertical="center"/>
    </xf>
    <xf numFmtId="0" fontId="6" fillId="0" borderId="4" xfId="1" applyFont="1" applyFill="1" applyBorder="1" applyAlignment="1">
      <alignment horizontal="left" vertical="center"/>
    </xf>
    <xf numFmtId="0" fontId="4" fillId="0" borderId="2" xfId="1" applyFont="1" applyFill="1" applyBorder="1" applyAlignment="1">
      <alignment horizontal="left" vertical="center"/>
    </xf>
    <xf numFmtId="0" fontId="4" fillId="0" borderId="3" xfId="1" applyFont="1" applyFill="1" applyBorder="1" applyAlignment="1">
      <alignment horizontal="left" vertical="center"/>
    </xf>
    <xf numFmtId="0" fontId="4" fillId="0" borderId="4" xfId="1" applyFont="1" applyFill="1" applyBorder="1" applyAlignment="1">
      <alignment horizontal="left" vertical="center"/>
    </xf>
    <xf numFmtId="0" fontId="6" fillId="0" borderId="19" xfId="1" applyFont="1" applyBorder="1" applyAlignment="1">
      <alignment horizontal="center" vertical="center"/>
    </xf>
    <xf numFmtId="0" fontId="6" fillId="0" borderId="20" xfId="1" applyFont="1" applyBorder="1" applyAlignment="1">
      <alignment horizontal="center" vertical="center"/>
    </xf>
    <xf numFmtId="0" fontId="6" fillId="0" borderId="26" xfId="1" applyFont="1" applyBorder="1" applyAlignment="1">
      <alignment horizontal="center" vertical="center"/>
    </xf>
    <xf numFmtId="0" fontId="6" fillId="0" borderId="22" xfId="1" applyFont="1" applyBorder="1" applyAlignment="1">
      <alignment horizontal="center" vertical="center"/>
    </xf>
    <xf numFmtId="0" fontId="6" fillId="0" borderId="1" xfId="1" applyFont="1" applyBorder="1" applyAlignment="1">
      <alignment horizontal="center" vertical="center"/>
    </xf>
    <xf numFmtId="0" fontId="6" fillId="0" borderId="32" xfId="1" applyFont="1" applyBorder="1" applyAlignment="1">
      <alignment horizontal="center" vertical="center"/>
    </xf>
    <xf numFmtId="0" fontId="1" fillId="0" borderId="3" xfId="1" applyBorder="1" applyAlignment="1">
      <alignment horizontal="left" vertical="center"/>
    </xf>
    <xf numFmtId="0" fontId="13" fillId="0" borderId="0" xfId="1" applyFont="1" applyAlignment="1">
      <alignment horizontal="left" vertical="center" shrinkToFit="1"/>
    </xf>
    <xf numFmtId="0" fontId="13" fillId="0" borderId="0" xfId="1" applyFont="1" applyAlignment="1">
      <alignment horizontal="left" vertical="center"/>
    </xf>
    <xf numFmtId="0" fontId="1" fillId="0" borderId="17" xfId="1" applyBorder="1" applyAlignment="1">
      <alignment horizontal="center" vertical="center"/>
    </xf>
    <xf numFmtId="0" fontId="1" fillId="0" borderId="39" xfId="1" applyBorder="1" applyAlignment="1">
      <alignment horizontal="center" vertical="center"/>
    </xf>
    <xf numFmtId="0" fontId="1" fillId="0" borderId="40" xfId="1" applyBorder="1" applyAlignment="1">
      <alignment horizontal="center" vertical="center"/>
    </xf>
    <xf numFmtId="0" fontId="1" fillId="0" borderId="40" xfId="1" applyFill="1" applyBorder="1" applyAlignment="1">
      <alignment horizontal="center" vertical="center"/>
    </xf>
    <xf numFmtId="0" fontId="1" fillId="0" borderId="39" xfId="1" applyFill="1" applyBorder="1" applyAlignment="1">
      <alignment horizontal="center" vertical="center"/>
    </xf>
    <xf numFmtId="0" fontId="1" fillId="0" borderId="25" xfId="1" applyBorder="1" applyAlignment="1">
      <alignment horizontal="left" vertical="center"/>
    </xf>
    <xf numFmtId="0" fontId="26" fillId="0" borderId="35" xfId="1" applyFont="1" applyBorder="1" applyAlignment="1">
      <alignment horizontal="center" vertical="center" wrapText="1"/>
    </xf>
    <xf numFmtId="0" fontId="1" fillId="0" borderId="4" xfId="1" applyFill="1" applyBorder="1" applyAlignment="1">
      <alignment horizontal="center" vertical="center"/>
    </xf>
    <xf numFmtId="0" fontId="1" fillId="0" borderId="2" xfId="1" applyFont="1" applyBorder="1" applyAlignment="1">
      <alignment horizontal="center" vertical="center" wrapText="1"/>
    </xf>
    <xf numFmtId="0" fontId="1" fillId="0" borderId="4" xfId="1" applyFont="1" applyBorder="1" applyAlignment="1">
      <alignment horizontal="center" vertical="center" wrapText="1"/>
    </xf>
    <xf numFmtId="0" fontId="1" fillId="0" borderId="61" xfId="1" applyFill="1" applyBorder="1" applyAlignment="1">
      <alignment horizontal="center" vertical="center"/>
    </xf>
    <xf numFmtId="0" fontId="7" fillId="0" borderId="2" xfId="1" applyFont="1" applyBorder="1" applyAlignment="1">
      <alignment horizontal="center" vertical="center" wrapText="1"/>
    </xf>
    <xf numFmtId="0" fontId="7" fillId="0" borderId="4" xfId="1" applyFont="1" applyBorder="1" applyAlignment="1">
      <alignment horizontal="center" vertical="center" wrapText="1"/>
    </xf>
    <xf numFmtId="0" fontId="1" fillId="0" borderId="38" xfId="1" applyBorder="1" applyAlignment="1">
      <alignment horizontal="left" vertical="center"/>
    </xf>
    <xf numFmtId="0" fontId="1" fillId="0" borderId="22" xfId="1" applyBorder="1" applyAlignment="1">
      <alignment horizontal="center" vertical="center" wrapText="1"/>
    </xf>
    <xf numFmtId="0" fontId="1" fillId="0" borderId="32" xfId="1" applyBorder="1" applyAlignment="1">
      <alignment horizontal="center" vertical="center" wrapText="1"/>
    </xf>
    <xf numFmtId="0" fontId="1" fillId="0" borderId="1" xfId="1" applyBorder="1" applyAlignment="1">
      <alignment horizontal="right" vertical="center"/>
    </xf>
    <xf numFmtId="0" fontId="6" fillId="0" borderId="2" xfId="1" applyFont="1" applyBorder="1" applyAlignment="1">
      <alignment vertical="center"/>
    </xf>
    <xf numFmtId="0" fontId="6" fillId="0" borderId="3" xfId="1" applyFont="1" applyBorder="1" applyAlignment="1">
      <alignment vertical="center"/>
    </xf>
    <xf numFmtId="0" fontId="6" fillId="0" borderId="4" xfId="1" applyFont="1" applyBorder="1" applyAlignment="1">
      <alignment vertical="center"/>
    </xf>
    <xf numFmtId="0" fontId="6" fillId="0" borderId="2" xfId="1" applyFont="1" applyFill="1" applyBorder="1" applyAlignment="1">
      <alignment vertical="center" shrinkToFit="1"/>
    </xf>
    <xf numFmtId="0" fontId="6" fillId="0" borderId="3" xfId="1" applyFont="1" applyFill="1" applyBorder="1" applyAlignment="1">
      <alignment vertical="center" shrinkToFit="1"/>
    </xf>
    <xf numFmtId="0" fontId="6" fillId="0" borderId="4" xfId="1" applyFont="1" applyFill="1" applyBorder="1" applyAlignment="1">
      <alignment vertical="center" shrinkToFit="1"/>
    </xf>
    <xf numFmtId="0" fontId="1" fillId="0" borderId="34" xfId="1" applyFont="1" applyBorder="1" applyAlignment="1">
      <alignment horizontal="center" vertical="center"/>
    </xf>
    <xf numFmtId="0" fontId="1" fillId="0" borderId="0" xfId="1" applyAlignment="1">
      <alignment horizontal="center" vertical="top" textRotation="90"/>
    </xf>
    <xf numFmtId="0" fontId="1" fillId="0" borderId="25" xfId="1" applyFill="1" applyBorder="1" applyAlignment="1">
      <alignment horizontal="left" vertical="center" wrapText="1"/>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 fillId="0" borderId="24" xfId="1" applyFont="1" applyBorder="1" applyAlignment="1">
      <alignment horizontal="center" vertical="center"/>
    </xf>
    <xf numFmtId="0" fontId="1" fillId="0" borderId="37" xfId="1" applyFont="1" applyBorder="1" applyAlignment="1">
      <alignment horizontal="center" vertical="center"/>
    </xf>
    <xf numFmtId="0" fontId="1" fillId="3" borderId="25" xfId="0" applyFont="1" applyFill="1" applyBorder="1" applyAlignment="1">
      <alignment horizontal="center" vertical="center"/>
    </xf>
    <xf numFmtId="0" fontId="1" fillId="3" borderId="38" xfId="0" applyFont="1" applyFill="1" applyBorder="1" applyAlignment="1">
      <alignment horizontal="center" vertical="center"/>
    </xf>
    <xf numFmtId="0" fontId="1" fillId="0" borderId="25" xfId="1" applyFont="1" applyBorder="1" applyAlignment="1">
      <alignment horizontal="center" vertical="center" wrapText="1"/>
    </xf>
    <xf numFmtId="0" fontId="1" fillId="0" borderId="38" xfId="1" applyFont="1" applyBorder="1" applyAlignment="1">
      <alignment horizontal="center" vertical="center" wrapText="1"/>
    </xf>
    <xf numFmtId="0" fontId="1" fillId="0" borderId="25" xfId="1" applyFont="1" applyBorder="1" applyAlignment="1">
      <alignment horizontal="center" vertical="center"/>
    </xf>
    <xf numFmtId="0" fontId="1" fillId="0" borderId="38" xfId="1" applyFont="1" applyBorder="1" applyAlignment="1">
      <alignment horizontal="center" vertical="center"/>
    </xf>
    <xf numFmtId="0" fontId="26" fillId="0" borderId="25" xfId="1" applyFont="1" applyBorder="1" applyAlignment="1">
      <alignment horizontal="center" vertical="center"/>
    </xf>
    <xf numFmtId="0" fontId="26" fillId="0" borderId="38" xfId="1" applyFont="1" applyBorder="1" applyAlignment="1">
      <alignment horizontal="center" vertical="center"/>
    </xf>
    <xf numFmtId="0" fontId="1" fillId="0" borderId="19" xfId="1" applyFont="1" applyBorder="1" applyAlignment="1">
      <alignment horizontal="left" vertical="center"/>
    </xf>
    <xf numFmtId="0" fontId="1" fillId="0" borderId="20" xfId="1" applyFont="1" applyBorder="1" applyAlignment="1">
      <alignment horizontal="left" vertical="center"/>
    </xf>
    <xf numFmtId="0" fontId="1" fillId="0" borderId="26" xfId="1" applyFont="1" applyBorder="1" applyAlignment="1">
      <alignment horizontal="left" vertical="center"/>
    </xf>
    <xf numFmtId="0" fontId="1" fillId="0" borderId="22" xfId="1" applyFont="1" applyBorder="1" applyAlignment="1">
      <alignment horizontal="left" vertical="center"/>
    </xf>
    <xf numFmtId="0" fontId="1" fillId="0" borderId="1" xfId="1" applyFont="1" applyBorder="1" applyAlignment="1">
      <alignment horizontal="left" vertical="center"/>
    </xf>
    <xf numFmtId="0" fontId="1" fillId="0" borderId="32" xfId="1" applyFont="1" applyBorder="1" applyAlignment="1">
      <alignment horizontal="left" vertical="center"/>
    </xf>
    <xf numFmtId="0" fontId="29" fillId="0" borderId="2" xfId="1" applyFont="1" applyFill="1" applyBorder="1" applyAlignment="1">
      <alignment horizontal="left" vertical="center"/>
    </xf>
    <xf numFmtId="0" fontId="24" fillId="0" borderId="65" xfId="1" applyFont="1" applyFill="1" applyBorder="1" applyAlignment="1">
      <alignment horizontal="left" vertical="center"/>
    </xf>
    <xf numFmtId="0" fontId="1" fillId="0" borderId="15" xfId="0" applyFont="1" applyBorder="1" applyAlignment="1">
      <alignment horizontal="left" vertical="center" wrapText="1"/>
    </xf>
    <xf numFmtId="0" fontId="1" fillId="0" borderId="17"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4" xfId="1" applyFill="1" applyBorder="1" applyAlignment="1">
      <alignment horizontal="left" vertical="center"/>
    </xf>
    <xf numFmtId="0" fontId="1" fillId="0" borderId="45" xfId="1" applyFill="1" applyBorder="1" applyAlignment="1">
      <alignment horizontal="left" vertical="center"/>
    </xf>
    <xf numFmtId="0" fontId="1" fillId="0" borderId="2" xfId="1" applyFont="1" applyBorder="1" applyAlignment="1">
      <alignment horizontal="left" vertical="center" wrapText="1"/>
    </xf>
    <xf numFmtId="0" fontId="1" fillId="0" borderId="3" xfId="1" applyFont="1" applyBorder="1" applyAlignment="1">
      <alignment horizontal="left" vertical="center" wrapText="1"/>
    </xf>
    <xf numFmtId="0" fontId="1" fillId="0" borderId="4" xfId="1" applyFont="1" applyBorder="1" applyAlignment="1">
      <alignment horizontal="left" vertical="center" wrapText="1"/>
    </xf>
    <xf numFmtId="0" fontId="1" fillId="0" borderId="17"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39" xfId="1" applyFont="1" applyFill="1" applyBorder="1" applyAlignment="1">
      <alignment horizontal="center" vertical="center"/>
    </xf>
    <xf numFmtId="0" fontId="24" fillId="0" borderId="3" xfId="1" applyFont="1" applyFill="1" applyBorder="1" applyAlignment="1">
      <alignment horizontal="left" vertical="center"/>
    </xf>
    <xf numFmtId="0" fontId="1" fillId="0" borderId="2" xfId="1" applyFill="1" applyBorder="1" applyAlignment="1">
      <alignment horizontal="left" vertical="center"/>
    </xf>
    <xf numFmtId="0" fontId="1" fillId="0" borderId="65" xfId="1" applyFill="1" applyBorder="1" applyAlignment="1">
      <alignment horizontal="left" vertical="center"/>
    </xf>
    <xf numFmtId="0" fontId="1" fillId="0" borderId="2" xfId="1" applyBorder="1" applyAlignment="1">
      <alignment horizontal="left" vertical="center" wrapText="1"/>
    </xf>
    <xf numFmtId="0" fontId="1" fillId="0" borderId="3" xfId="1" applyBorder="1" applyAlignment="1">
      <alignment horizontal="left" vertical="center" wrapText="1"/>
    </xf>
    <xf numFmtId="0" fontId="1" fillId="0" borderId="4" xfId="1" applyBorder="1" applyAlignment="1">
      <alignment horizontal="left" vertical="center" wrapText="1"/>
    </xf>
    <xf numFmtId="0" fontId="1" fillId="0" borderId="65" xfId="1" applyFill="1" applyBorder="1" applyAlignment="1">
      <alignment horizontal="center" vertical="center"/>
    </xf>
    <xf numFmtId="0" fontId="7" fillId="0" borderId="2"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1" fillId="0" borderId="49" xfId="1" applyFill="1" applyBorder="1" applyAlignment="1">
      <alignment horizontal="center" vertical="center"/>
    </xf>
    <xf numFmtId="0" fontId="1" fillId="0" borderId="66" xfId="1" applyFill="1" applyBorder="1" applyAlignment="1">
      <alignment horizontal="center" vertical="center"/>
    </xf>
    <xf numFmtId="0" fontId="9" fillId="0" borderId="29" xfId="1" applyFont="1" applyFill="1" applyBorder="1" applyAlignment="1">
      <alignment horizontal="center" vertical="center"/>
    </xf>
    <xf numFmtId="0" fontId="9" fillId="0" borderId="30" xfId="1" applyFont="1" applyFill="1" applyBorder="1" applyAlignment="1">
      <alignment horizontal="center" vertical="center"/>
    </xf>
    <xf numFmtId="0" fontId="9" fillId="0" borderId="0" xfId="1" applyFont="1" applyBorder="1" applyAlignment="1">
      <alignment horizontal="left" vertical="center"/>
    </xf>
    <xf numFmtId="0" fontId="1" fillId="0" borderId="35" xfId="1"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26" fillId="0" borderId="64" xfId="1" applyFont="1" applyBorder="1" applyAlignment="1">
      <alignment horizontal="center" vertical="center" wrapText="1"/>
    </xf>
    <xf numFmtId="0" fontId="26" fillId="0" borderId="63" xfId="1" applyFont="1" applyBorder="1" applyAlignment="1">
      <alignment horizontal="center" vertical="center" wrapText="1"/>
    </xf>
    <xf numFmtId="0" fontId="1" fillId="0" borderId="35" xfId="1" applyFont="1" applyBorder="1" applyAlignment="1">
      <alignment horizontal="center" vertical="center" wrapText="1"/>
    </xf>
    <xf numFmtId="0" fontId="1" fillId="0" borderId="62" xfId="1" applyFont="1" applyBorder="1" applyAlignment="1">
      <alignment horizontal="center" vertical="center" wrapText="1"/>
    </xf>
    <xf numFmtId="0" fontId="1" fillId="0" borderId="49" xfId="1" applyBorder="1" applyAlignment="1">
      <alignment horizontal="left" vertical="center" wrapText="1"/>
    </xf>
    <xf numFmtId="0" fontId="1" fillId="0" borderId="54" xfId="1" applyBorder="1" applyAlignment="1">
      <alignment horizontal="left" vertical="center" wrapText="1"/>
    </xf>
    <xf numFmtId="0" fontId="1" fillId="0" borderId="55" xfId="1" applyBorder="1" applyAlignment="1">
      <alignment horizontal="left" vertical="center" wrapText="1"/>
    </xf>
    <xf numFmtId="0" fontId="1" fillId="0" borderId="49" xfId="1" applyBorder="1" applyAlignment="1">
      <alignment horizontal="center" vertical="center" wrapText="1"/>
    </xf>
    <xf numFmtId="0" fontId="1" fillId="0" borderId="54" xfId="1" applyBorder="1" applyAlignment="1">
      <alignment horizontal="center" vertical="center" wrapText="1"/>
    </xf>
    <xf numFmtId="0" fontId="1" fillId="0" borderId="55" xfId="1" applyBorder="1" applyAlignment="1">
      <alignment horizontal="center" vertical="center" wrapText="1"/>
    </xf>
    <xf numFmtId="0" fontId="29" fillId="0" borderId="25" xfId="0" applyFont="1" applyFill="1" applyBorder="1" applyAlignment="1">
      <alignment horizontal="left" vertical="center" wrapText="1"/>
    </xf>
    <xf numFmtId="0" fontId="24" fillId="0" borderId="19" xfId="0" applyFont="1" applyFill="1" applyBorder="1" applyAlignment="1">
      <alignment horizontal="left" vertical="center"/>
    </xf>
    <xf numFmtId="0" fontId="1" fillId="0" borderId="25" xfId="1" applyFont="1" applyBorder="1" applyAlignment="1">
      <alignment horizontal="left" vertical="center" wrapText="1"/>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26" xfId="1" applyFont="1" applyFill="1" applyBorder="1" applyAlignment="1">
      <alignment horizontal="center" vertical="center" wrapText="1"/>
    </xf>
    <xf numFmtId="0" fontId="29" fillId="0" borderId="25" xfId="1" applyFont="1" applyFill="1" applyBorder="1" applyAlignment="1">
      <alignment horizontal="left" vertical="center"/>
    </xf>
    <xf numFmtId="0" fontId="24" fillId="0" borderId="19" xfId="1" applyFont="1" applyFill="1" applyBorder="1" applyAlignment="1">
      <alignment horizontal="left" vertical="center"/>
    </xf>
    <xf numFmtId="0" fontId="1" fillId="0" borderId="38" xfId="1" applyFont="1" applyBorder="1" applyAlignment="1">
      <alignment horizontal="left" vertical="center"/>
    </xf>
    <xf numFmtId="0" fontId="1" fillId="0" borderId="43" xfId="1" applyFill="1" applyBorder="1" applyAlignment="1">
      <alignment horizontal="center" vertical="center"/>
    </xf>
    <xf numFmtId="0" fontId="29" fillId="0" borderId="38" xfId="1" applyFont="1" applyFill="1" applyBorder="1" applyAlignment="1">
      <alignment horizontal="left" vertical="center"/>
    </xf>
    <xf numFmtId="0" fontId="24" fillId="0" borderId="22" xfId="1" applyFont="1" applyFill="1" applyBorder="1" applyAlignment="1">
      <alignment horizontal="left" vertical="center"/>
    </xf>
    <xf numFmtId="0" fontId="29" fillId="0" borderId="15" xfId="1" applyFont="1" applyFill="1" applyBorder="1" applyAlignment="1">
      <alignment horizontal="left" vertical="center"/>
    </xf>
    <xf numFmtId="0" fontId="24" fillId="0" borderId="2" xfId="1" applyFont="1" applyFill="1" applyBorder="1" applyAlignment="1">
      <alignment horizontal="left" vertical="center"/>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6" xfId="0" applyFont="1" applyBorder="1" applyAlignment="1">
      <alignment horizontal="center" vertical="center" wrapText="1"/>
    </xf>
    <xf numFmtId="0" fontId="6" fillId="0" borderId="2" xfId="1" applyFont="1" applyBorder="1" applyAlignment="1">
      <alignment horizontal="left" vertical="center" shrinkToFit="1"/>
    </xf>
    <xf numFmtId="0" fontId="6" fillId="0" borderId="3" xfId="1" applyFont="1" applyBorder="1" applyAlignment="1">
      <alignment horizontal="left" vertical="center" shrinkToFit="1"/>
    </xf>
    <xf numFmtId="0" fontId="6" fillId="0" borderId="4" xfId="1" applyFont="1" applyBorder="1" applyAlignment="1">
      <alignment horizontal="left" vertical="center" shrinkToFit="1"/>
    </xf>
    <xf numFmtId="0" fontId="1" fillId="0" borderId="34" xfId="1" applyFont="1" applyBorder="1" applyAlignment="1">
      <alignment horizontal="center" vertical="center" wrapText="1"/>
    </xf>
    <xf numFmtId="0" fontId="7" fillId="0" borderId="1" xfId="1" applyFont="1" applyBorder="1" applyAlignment="1">
      <alignment horizontal="right" vertical="center"/>
    </xf>
    <xf numFmtId="0" fontId="1" fillId="0" borderId="57" xfId="1" applyFont="1" applyFill="1" applyBorder="1" applyAlignment="1">
      <alignment horizontal="center" vertical="center" wrapText="1"/>
    </xf>
    <xf numFmtId="0" fontId="1" fillId="0" borderId="58" xfId="1" applyFont="1" applyFill="1" applyBorder="1" applyAlignment="1">
      <alignment horizontal="center" vertical="center" wrapText="1"/>
    </xf>
    <xf numFmtId="0" fontId="1" fillId="0" borderId="0" xfId="1" applyFont="1" applyBorder="1" applyAlignment="1">
      <alignment horizontal="left" vertical="center"/>
    </xf>
    <xf numFmtId="0" fontId="9" fillId="0" borderId="27" xfId="1" applyFont="1" applyBorder="1" applyAlignment="1">
      <alignment horizontal="center" vertical="center" wrapText="1"/>
    </xf>
    <xf numFmtId="0" fontId="9" fillId="0" borderId="28" xfId="1" applyFont="1" applyBorder="1" applyAlignment="1">
      <alignment horizontal="center" vertical="center" wrapText="1"/>
    </xf>
    <xf numFmtId="0" fontId="9" fillId="0" borderId="29" xfId="1" applyFont="1" applyBorder="1" applyAlignment="1">
      <alignment horizontal="center" vertical="center" wrapText="1"/>
    </xf>
    <xf numFmtId="0" fontId="1" fillId="0" borderId="25" xfId="1" applyFont="1" applyFill="1" applyBorder="1" applyAlignment="1">
      <alignment horizontal="left" vertical="center" wrapText="1"/>
    </xf>
    <xf numFmtId="0" fontId="1" fillId="0" borderId="25" xfId="1" applyFont="1" applyFill="1" applyBorder="1" applyAlignment="1">
      <alignment horizontal="center" vertical="center" wrapText="1"/>
    </xf>
    <xf numFmtId="0" fontId="1" fillId="0" borderId="56" xfId="1" applyFont="1" applyFill="1" applyBorder="1" applyAlignment="1">
      <alignment horizontal="center" vertical="center" wrapText="1"/>
    </xf>
    <xf numFmtId="0" fontId="1" fillId="0" borderId="59" xfId="1" applyFont="1" applyFill="1" applyBorder="1" applyAlignment="1">
      <alignment horizontal="center" vertical="center" wrapText="1"/>
    </xf>
    <xf numFmtId="0" fontId="1" fillId="0" borderId="15" xfId="1" applyFont="1" applyFill="1" applyBorder="1" applyAlignment="1">
      <alignment horizontal="left" vertical="center" wrapText="1"/>
    </xf>
    <xf numFmtId="0" fontId="1" fillId="0" borderId="3" xfId="1" applyFont="1" applyFill="1" applyBorder="1" applyAlignment="1">
      <alignment horizontal="center" vertical="center" wrapText="1"/>
    </xf>
    <xf numFmtId="0" fontId="1" fillId="0" borderId="4" xfId="1" applyFont="1" applyFill="1" applyBorder="1" applyAlignment="1">
      <alignment horizontal="center" vertical="center" wrapText="1"/>
    </xf>
    <xf numFmtId="0" fontId="1" fillId="0" borderId="15" xfId="1" applyFont="1" applyFill="1" applyBorder="1" applyAlignment="1">
      <alignment horizontal="center" vertical="center" wrapText="1"/>
    </xf>
    <xf numFmtId="0" fontId="1" fillId="0" borderId="39" xfId="1" applyFont="1" applyFill="1" applyBorder="1" applyAlignment="1">
      <alignment horizontal="center" vertical="center" wrapText="1"/>
    </xf>
    <xf numFmtId="0" fontId="1" fillId="0" borderId="19" xfId="1" applyFont="1" applyFill="1" applyBorder="1" applyAlignment="1">
      <alignment horizontal="center" vertical="center" wrapText="1"/>
    </xf>
    <xf numFmtId="0" fontId="1" fillId="0" borderId="20" xfId="1" applyFont="1" applyFill="1" applyBorder="1" applyAlignment="1">
      <alignment horizontal="center" vertical="center" wrapText="1"/>
    </xf>
    <xf numFmtId="0" fontId="1" fillId="0" borderId="26" xfId="1" applyFont="1" applyFill="1" applyBorder="1" applyAlignment="1">
      <alignment horizontal="center" vertical="center" wrapText="1"/>
    </xf>
    <xf numFmtId="0" fontId="7" fillId="0" borderId="17" xfId="1" applyFont="1" applyFill="1" applyBorder="1" applyAlignment="1">
      <alignment horizontal="center" vertical="center" wrapText="1"/>
    </xf>
    <xf numFmtId="0" fontId="7" fillId="0" borderId="39" xfId="1" applyFont="1" applyFill="1" applyBorder="1" applyAlignment="1">
      <alignment horizontal="center" vertical="center" wrapText="1"/>
    </xf>
    <xf numFmtId="0" fontId="7" fillId="0" borderId="40" xfId="1" applyFont="1" applyFill="1" applyBorder="1" applyAlignment="1">
      <alignment horizontal="center" vertical="center" wrapText="1"/>
    </xf>
    <xf numFmtId="0" fontId="21" fillId="0" borderId="17" xfId="2" applyFont="1" applyFill="1" applyBorder="1" applyAlignment="1">
      <alignment horizontal="center" vertical="center" wrapText="1"/>
    </xf>
    <xf numFmtId="0" fontId="21" fillId="0" borderId="39" xfId="2" applyFont="1" applyFill="1" applyBorder="1" applyAlignment="1">
      <alignment horizontal="center" vertical="center" wrapText="1"/>
    </xf>
    <xf numFmtId="0" fontId="21" fillId="0" borderId="40" xfId="2" applyFont="1" applyFill="1" applyBorder="1" applyAlignment="1">
      <alignment horizontal="center" vertical="center" wrapText="1"/>
    </xf>
    <xf numFmtId="0" fontId="23" fillId="0" borderId="17" xfId="2" applyFont="1" applyFill="1" applyBorder="1" applyAlignment="1">
      <alignment horizontal="center" vertical="center" wrapText="1"/>
    </xf>
    <xf numFmtId="0" fontId="23" fillId="0" borderId="39" xfId="2" applyFont="1" applyFill="1" applyBorder="1" applyAlignment="1">
      <alignment horizontal="center" vertical="center" wrapText="1"/>
    </xf>
    <xf numFmtId="0" fontId="1" fillId="0" borderId="17" xfId="1" applyFont="1" applyFill="1" applyBorder="1" applyAlignment="1">
      <alignment horizontal="center" vertical="center" wrapText="1"/>
    </xf>
    <xf numFmtId="0" fontId="1" fillId="0" borderId="40" xfId="1" applyFont="1" applyFill="1" applyBorder="1" applyAlignment="1">
      <alignment horizontal="center" vertical="center" wrapText="1"/>
    </xf>
    <xf numFmtId="0" fontId="22" fillId="0" borderId="2" xfId="2" applyFont="1" applyFill="1" applyBorder="1" applyAlignment="1">
      <alignment horizontal="center" vertical="center" shrinkToFit="1"/>
    </xf>
    <xf numFmtId="0" fontId="1" fillId="0" borderId="4" xfId="1" applyFont="1" applyBorder="1"/>
    <xf numFmtId="0" fontId="20" fillId="0" borderId="17" xfId="2" applyFont="1" applyFill="1" applyBorder="1" applyAlignment="1">
      <alignment horizontal="center" vertical="center"/>
    </xf>
    <xf numFmtId="0" fontId="20" fillId="0" borderId="39" xfId="2" applyFont="1" applyFill="1" applyBorder="1" applyAlignment="1">
      <alignment horizontal="center" vertical="center"/>
    </xf>
    <xf numFmtId="0" fontId="20" fillId="0" borderId="40" xfId="2" applyFont="1" applyFill="1" applyBorder="1" applyAlignment="1">
      <alignment horizontal="center" vertical="center"/>
    </xf>
    <xf numFmtId="49" fontId="20" fillId="0" borderId="2" xfId="2" applyNumberFormat="1" applyFont="1" applyFill="1" applyBorder="1" applyAlignment="1">
      <alignment horizontal="center" vertical="center"/>
    </xf>
    <xf numFmtId="49" fontId="20" fillId="0" borderId="4" xfId="2" applyNumberFormat="1" applyFont="1" applyFill="1" applyBorder="1" applyAlignment="1">
      <alignment horizontal="center" vertical="center"/>
    </xf>
    <xf numFmtId="0" fontId="20" fillId="0" borderId="2" xfId="2" applyFont="1" applyFill="1" applyBorder="1" applyAlignment="1">
      <alignment horizontal="center" vertical="center" wrapText="1"/>
    </xf>
    <xf numFmtId="0" fontId="20" fillId="0" borderId="3" xfId="2" applyFont="1" applyFill="1" applyBorder="1" applyAlignment="1">
      <alignment horizontal="center" vertical="center" wrapText="1"/>
    </xf>
    <xf numFmtId="0" fontId="20" fillId="0" borderId="2" xfId="2" applyFont="1" applyFill="1" applyBorder="1" applyAlignment="1">
      <alignment horizontal="center" vertical="center" shrinkToFit="1"/>
    </xf>
    <xf numFmtId="0" fontId="20" fillId="0" borderId="4" xfId="2" applyFont="1" applyFill="1" applyBorder="1" applyAlignment="1">
      <alignment horizontal="center" vertical="center" shrinkToFit="1"/>
    </xf>
    <xf numFmtId="0" fontId="1" fillId="0" borderId="16" xfId="1" applyFont="1" applyFill="1" applyBorder="1" applyAlignment="1">
      <alignment horizontal="center" vertical="center" wrapText="1"/>
    </xf>
    <xf numFmtId="0" fontId="1" fillId="0" borderId="10" xfId="1" applyFont="1" applyFill="1" applyBorder="1" applyAlignment="1">
      <alignment horizontal="left" vertical="center" wrapText="1"/>
    </xf>
    <xf numFmtId="0" fontId="1" fillId="0" borderId="12" xfId="1" applyFont="1" applyFill="1" applyBorder="1" applyAlignment="1">
      <alignment horizontal="center" vertical="center" wrapText="1"/>
    </xf>
    <xf numFmtId="0" fontId="1" fillId="0" borderId="52" xfId="1" applyFont="1" applyFill="1" applyBorder="1" applyAlignment="1">
      <alignment horizontal="center" vertical="center" wrapText="1"/>
    </xf>
    <xf numFmtId="0" fontId="1" fillId="0" borderId="53" xfId="1" applyFont="1" applyFill="1" applyBorder="1" applyAlignment="1">
      <alignment horizontal="center" vertical="center" wrapText="1"/>
    </xf>
    <xf numFmtId="0" fontId="1" fillId="0" borderId="22" xfId="1" applyFont="1" applyFill="1" applyBorder="1" applyAlignment="1">
      <alignment horizontal="center" vertical="center" wrapText="1"/>
    </xf>
    <xf numFmtId="0" fontId="1" fillId="0" borderId="1" xfId="1" applyFont="1" applyFill="1" applyBorder="1" applyAlignment="1">
      <alignment horizontal="center" vertical="center" wrapText="1"/>
    </xf>
    <xf numFmtId="0" fontId="20" fillId="0" borderId="22" xfId="2" applyFont="1" applyFill="1" applyBorder="1" applyAlignment="1">
      <alignment horizontal="center" vertical="center" shrinkToFit="1"/>
    </xf>
    <xf numFmtId="0" fontId="20" fillId="0" borderId="32" xfId="2" applyFont="1" applyFill="1" applyBorder="1" applyAlignment="1">
      <alignment horizontal="center" vertical="center" shrinkToFit="1"/>
    </xf>
    <xf numFmtId="0" fontId="1" fillId="0" borderId="22" xfId="1" applyFont="1" applyFill="1" applyBorder="1" applyAlignment="1">
      <alignment horizontal="center" vertical="center" shrinkToFit="1"/>
    </xf>
    <xf numFmtId="0" fontId="1" fillId="0" borderId="1" xfId="1" applyFont="1" applyFill="1" applyBorder="1" applyAlignment="1">
      <alignment horizontal="center" vertical="center" shrinkToFit="1"/>
    </xf>
    <xf numFmtId="0" fontId="21" fillId="0" borderId="17" xfId="2" applyFont="1" applyFill="1" applyBorder="1" applyAlignment="1">
      <alignment horizontal="center" vertical="center"/>
    </xf>
    <xf numFmtId="0" fontId="21" fillId="0" borderId="39" xfId="2" applyFont="1" applyFill="1" applyBorder="1" applyAlignment="1">
      <alignment horizontal="center" vertical="center"/>
    </xf>
    <xf numFmtId="0" fontId="8" fillId="0" borderId="0" xfId="1" applyFont="1" applyBorder="1" applyAlignment="1">
      <alignment horizontal="center" vertical="top" wrapText="1"/>
    </xf>
    <xf numFmtId="0" fontId="9" fillId="0" borderId="0" xfId="1" applyFont="1" applyBorder="1" applyAlignment="1">
      <alignment horizontal="left" vertical="center" wrapText="1"/>
    </xf>
    <xf numFmtId="0" fontId="1" fillId="0" borderId="9" xfId="1" applyFont="1" applyBorder="1" applyAlignment="1">
      <alignment horizontal="center" vertical="center" wrapText="1"/>
    </xf>
    <xf numFmtId="0" fontId="1" fillId="0" borderId="10" xfId="1" applyFont="1" applyBorder="1" applyAlignment="1">
      <alignment horizontal="center" vertical="center" wrapText="1"/>
    </xf>
    <xf numFmtId="0" fontId="1" fillId="0" borderId="14" xfId="1" applyFont="1" applyBorder="1" applyAlignment="1">
      <alignment horizontal="center" vertical="center" wrapText="1"/>
    </xf>
    <xf numFmtId="0" fontId="1" fillId="0" borderId="15" xfId="1" applyFont="1" applyBorder="1" applyAlignment="1">
      <alignment horizontal="center" vertical="center" wrapText="1"/>
    </xf>
    <xf numFmtId="0" fontId="1" fillId="0" borderId="24" xfId="1" applyFont="1" applyBorder="1" applyAlignment="1">
      <alignment horizontal="center" vertical="center" wrapText="1"/>
    </xf>
    <xf numFmtId="0" fontId="1" fillId="0" borderId="10" xfId="1" applyFont="1" applyBorder="1" applyAlignment="1">
      <alignment horizontal="center" vertical="center" textRotation="255" wrapText="1"/>
    </xf>
    <xf numFmtId="0" fontId="1" fillId="0" borderId="15"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26" fillId="0" borderId="10" xfId="1" applyFont="1" applyBorder="1" applyAlignment="1">
      <alignment horizontal="center" vertical="center" wrapText="1"/>
    </xf>
    <xf numFmtId="0" fontId="26" fillId="0" borderId="15" xfId="1" applyFont="1" applyBorder="1" applyAlignment="1">
      <alignment horizontal="center" vertical="center" wrapText="1"/>
    </xf>
    <xf numFmtId="0" fontId="26" fillId="0" borderId="25" xfId="1" applyFont="1" applyBorder="1" applyAlignment="1">
      <alignment horizontal="center" vertical="center" wrapText="1"/>
    </xf>
    <xf numFmtId="0" fontId="26" fillId="0" borderId="68" xfId="1" applyFont="1" applyBorder="1" applyAlignment="1">
      <alignment horizontal="center" vertical="center" wrapText="1"/>
    </xf>
    <xf numFmtId="0" fontId="26" fillId="0" borderId="47" xfId="1" applyFont="1" applyBorder="1" applyAlignment="1">
      <alignment horizontal="center" vertical="center" wrapText="1"/>
    </xf>
    <xf numFmtId="0" fontId="26" fillId="0" borderId="48" xfId="1" applyFont="1" applyBorder="1" applyAlignment="1">
      <alignment horizontal="center" vertical="center" wrapText="1"/>
    </xf>
    <xf numFmtId="0" fontId="26" fillId="0" borderId="50" xfId="1" applyFont="1" applyBorder="1" applyAlignment="1">
      <alignment horizontal="center" vertical="center" wrapText="1"/>
    </xf>
    <xf numFmtId="0" fontId="26" fillId="0" borderId="0" xfId="1" applyFont="1" applyBorder="1" applyAlignment="1">
      <alignment horizontal="center" vertical="center" wrapText="1"/>
    </xf>
    <xf numFmtId="0" fontId="26" fillId="0" borderId="51" xfId="1" applyFont="1" applyBorder="1" applyAlignment="1">
      <alignment horizontal="center" vertical="center" wrapText="1"/>
    </xf>
    <xf numFmtId="0" fontId="26" fillId="0" borderId="69" xfId="1" applyFont="1" applyBorder="1" applyAlignment="1">
      <alignment horizontal="center" vertical="center" wrapText="1"/>
    </xf>
    <xf numFmtId="0" fontId="26" fillId="0" borderId="46" xfId="1" applyFont="1" applyBorder="1" applyAlignment="1">
      <alignment horizontal="center" vertical="center" wrapText="1"/>
    </xf>
    <xf numFmtId="0" fontId="26" fillId="0" borderId="70" xfId="1" applyFont="1" applyBorder="1" applyAlignment="1">
      <alignment horizontal="center" vertical="center" wrapText="1"/>
    </xf>
    <xf numFmtId="0" fontId="26" fillId="0" borderId="49" xfId="1" applyFont="1" applyBorder="1" applyAlignment="1">
      <alignment horizontal="center" vertical="center" wrapText="1"/>
    </xf>
    <xf numFmtId="0" fontId="26" fillId="0" borderId="2" xfId="1" applyFont="1" applyBorder="1" applyAlignment="1">
      <alignment horizontal="center" vertical="center" wrapText="1"/>
    </xf>
    <xf numFmtId="0" fontId="26" fillId="0" borderId="71" xfId="1" applyFont="1" applyBorder="1" applyAlignment="1">
      <alignment horizontal="center" vertical="center" wrapText="1"/>
    </xf>
    <xf numFmtId="0" fontId="1" fillId="0" borderId="13" xfId="1" applyFont="1" applyBorder="1" applyAlignment="1">
      <alignment horizontal="center" vertical="center" textRotation="255" wrapText="1"/>
    </xf>
    <xf numFmtId="0" fontId="1" fillId="0" borderId="18" xfId="1" applyFont="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1" xfId="1" applyFont="1" applyBorder="1" applyAlignment="1">
      <alignment horizontal="left" vertical="top" wrapText="1"/>
    </xf>
    <xf numFmtId="0" fontId="1" fillId="0" borderId="0" xfId="1" applyFont="1" applyAlignment="1">
      <alignment horizontal="center" vertical="center"/>
    </xf>
    <xf numFmtId="0" fontId="1" fillId="0" borderId="15" xfId="1" applyFont="1" applyBorder="1" applyAlignment="1">
      <alignment horizontal="center"/>
    </xf>
    <xf numFmtId="0" fontId="6" fillId="0" borderId="25" xfId="1" applyFont="1" applyBorder="1" applyAlignment="1">
      <alignment horizontal="center" vertical="center"/>
    </xf>
    <xf numFmtId="0" fontId="6" fillId="0" borderId="38" xfId="1" applyFont="1" applyBorder="1" applyAlignment="1">
      <alignment horizontal="center" vertical="center"/>
    </xf>
    <xf numFmtId="0" fontId="1" fillId="0" borderId="32" xfId="1" applyFont="1" applyFill="1" applyBorder="1" applyAlignment="1">
      <alignment horizontal="center" vertical="center" wrapText="1"/>
    </xf>
    <xf numFmtId="0" fontId="26" fillId="0" borderId="72" xfId="1" applyFont="1" applyBorder="1" applyAlignment="1">
      <alignment horizontal="center" vertical="center" wrapText="1"/>
    </xf>
    <xf numFmtId="0" fontId="26" fillId="0" borderId="67" xfId="1" applyFont="1" applyBorder="1" applyAlignment="1">
      <alignment horizontal="center" vertical="center" wrapText="1"/>
    </xf>
    <xf numFmtId="0" fontId="26" fillId="0" borderId="73" xfId="1" applyFont="1" applyBorder="1" applyAlignment="1">
      <alignment horizontal="center" vertical="center" wrapText="1"/>
    </xf>
    <xf numFmtId="0" fontId="1" fillId="0" borderId="3" xfId="1" applyFont="1" applyBorder="1" applyAlignment="1">
      <alignment horizontal="left" wrapText="1"/>
    </xf>
  </cellXfs>
  <cellStyles count="4">
    <cellStyle name="桁区切り 2" xfId="3"/>
    <cellStyle name="標準" xfId="0" builtinId="0"/>
    <cellStyle name="標準 2" xfId="1"/>
    <cellStyle name="標準 2 2" xfId="2"/>
  </cellStyles>
  <dxfs count="2">
    <dxf>
      <font>
        <color theme="0"/>
      </font>
    </dxf>
    <dxf>
      <font>
        <color theme="0"/>
      </font>
    </dxf>
  </dxfs>
  <tableStyles count="0" defaultTableStyle="TableStyleMedium2" defaultPivotStyle="PivotStyleLight16"/>
  <colors>
    <mruColors>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pageSetUpPr fitToPage="1"/>
  </sheetPr>
  <dimension ref="A1:AA44"/>
  <sheetViews>
    <sheetView tabSelected="1" topLeftCell="A19" zoomScale="85" zoomScaleNormal="85" workbookViewId="0">
      <selection activeCell="AB19" sqref="AB19"/>
    </sheetView>
  </sheetViews>
  <sheetFormatPr defaultColWidth="3.125" defaultRowHeight="13.5"/>
  <cols>
    <col min="1" max="1" width="3.625" style="3" customWidth="1"/>
    <col min="2" max="2" width="5.375" style="3" customWidth="1"/>
    <col min="3" max="3" width="7.125" style="3" customWidth="1"/>
    <col min="4" max="4" width="9" style="3" customWidth="1"/>
    <col min="5" max="5" width="4" style="3" customWidth="1"/>
    <col min="6" max="6" width="3.125" style="3" customWidth="1"/>
    <col min="7" max="7" width="12.875" style="3" customWidth="1"/>
    <col min="8" max="8" width="3.125" style="3" customWidth="1"/>
    <col min="9" max="9" width="12.875" style="3" customWidth="1"/>
    <col min="10" max="10" width="3.125" style="3" customWidth="1"/>
    <col min="11" max="11" width="12.875" style="3" customWidth="1"/>
    <col min="12" max="12" width="3.125" style="3" customWidth="1"/>
    <col min="13" max="13" width="3.875" style="3" customWidth="1"/>
    <col min="14" max="14" width="2.5" style="8" customWidth="1"/>
    <col min="15" max="15" width="5.625" style="3" customWidth="1"/>
    <col min="16" max="16" width="3.125" style="3" customWidth="1"/>
    <col min="17" max="17" width="12.625" style="8" customWidth="1"/>
    <col min="18" max="18" width="5.625" style="3" customWidth="1"/>
    <col min="19" max="26" width="3.125" style="3"/>
    <col min="27" max="27" width="3.125" style="3" customWidth="1"/>
    <col min="28" max="256" width="3.125" style="3"/>
    <col min="257" max="257" width="3.625" style="3" customWidth="1"/>
    <col min="258" max="258" width="5.375" style="3" customWidth="1"/>
    <col min="259" max="259" width="7.125" style="3" customWidth="1"/>
    <col min="260" max="260" width="9" style="3" customWidth="1"/>
    <col min="261" max="261" width="4" style="3" customWidth="1"/>
    <col min="262" max="262" width="3.125" style="3" customWidth="1"/>
    <col min="263" max="263" width="12.875" style="3" customWidth="1"/>
    <col min="264" max="264" width="3.125" style="3" customWidth="1"/>
    <col min="265" max="265" width="12.875" style="3" customWidth="1"/>
    <col min="266" max="266" width="3.125" style="3" customWidth="1"/>
    <col min="267" max="267" width="12.875" style="3" customWidth="1"/>
    <col min="268" max="268" width="3.125" style="3" customWidth="1"/>
    <col min="269" max="269" width="3.875" style="3" customWidth="1"/>
    <col min="270" max="270" width="2.5" style="3" customWidth="1"/>
    <col min="271" max="271" width="5.625" style="3" customWidth="1"/>
    <col min="272" max="272" width="3.125" style="3" customWidth="1"/>
    <col min="273" max="273" width="12.625" style="3" customWidth="1"/>
    <col min="274" max="274" width="5.625" style="3" customWidth="1"/>
    <col min="275" max="512" width="3.125" style="3"/>
    <col min="513" max="513" width="3.625" style="3" customWidth="1"/>
    <col min="514" max="514" width="5.375" style="3" customWidth="1"/>
    <col min="515" max="515" width="7.125" style="3" customWidth="1"/>
    <col min="516" max="516" width="9" style="3" customWidth="1"/>
    <col min="517" max="517" width="4" style="3" customWidth="1"/>
    <col min="518" max="518" width="3.125" style="3" customWidth="1"/>
    <col min="519" max="519" width="12.875" style="3" customWidth="1"/>
    <col min="520" max="520" width="3.125" style="3" customWidth="1"/>
    <col min="521" max="521" width="12.875" style="3" customWidth="1"/>
    <col min="522" max="522" width="3.125" style="3" customWidth="1"/>
    <col min="523" max="523" width="12.875" style="3" customWidth="1"/>
    <col min="524" max="524" width="3.125" style="3" customWidth="1"/>
    <col min="525" max="525" width="3.875" style="3" customWidth="1"/>
    <col min="526" max="526" width="2.5" style="3" customWidth="1"/>
    <col min="527" max="527" width="5.625" style="3" customWidth="1"/>
    <col min="528" max="528" width="3.125" style="3" customWidth="1"/>
    <col min="529" max="529" width="12.625" style="3" customWidth="1"/>
    <col min="530" max="530" width="5.625" style="3" customWidth="1"/>
    <col min="531" max="768" width="3.125" style="3"/>
    <col min="769" max="769" width="3.625" style="3" customWidth="1"/>
    <col min="770" max="770" width="5.375" style="3" customWidth="1"/>
    <col min="771" max="771" width="7.125" style="3" customWidth="1"/>
    <col min="772" max="772" width="9" style="3" customWidth="1"/>
    <col min="773" max="773" width="4" style="3" customWidth="1"/>
    <col min="774" max="774" width="3.125" style="3" customWidth="1"/>
    <col min="775" max="775" width="12.875" style="3" customWidth="1"/>
    <col min="776" max="776" width="3.125" style="3" customWidth="1"/>
    <col min="777" max="777" width="12.875" style="3" customWidth="1"/>
    <col min="778" max="778" width="3.125" style="3" customWidth="1"/>
    <col min="779" max="779" width="12.875" style="3" customWidth="1"/>
    <col min="780" max="780" width="3.125" style="3" customWidth="1"/>
    <col min="781" max="781" width="3.875" style="3" customWidth="1"/>
    <col min="782" max="782" width="2.5" style="3" customWidth="1"/>
    <col min="783" max="783" width="5.625" style="3" customWidth="1"/>
    <col min="784" max="784" width="3.125" style="3" customWidth="1"/>
    <col min="785" max="785" width="12.625" style="3" customWidth="1"/>
    <col min="786" max="786" width="5.625" style="3" customWidth="1"/>
    <col min="787" max="1024" width="3.125" style="3"/>
    <col min="1025" max="1025" width="3.625" style="3" customWidth="1"/>
    <col min="1026" max="1026" width="5.375" style="3" customWidth="1"/>
    <col min="1027" max="1027" width="7.125" style="3" customWidth="1"/>
    <col min="1028" max="1028" width="9" style="3" customWidth="1"/>
    <col min="1029" max="1029" width="4" style="3" customWidth="1"/>
    <col min="1030" max="1030" width="3.125" style="3" customWidth="1"/>
    <col min="1031" max="1031" width="12.875" style="3" customWidth="1"/>
    <col min="1032" max="1032" width="3.125" style="3" customWidth="1"/>
    <col min="1033" max="1033" width="12.875" style="3" customWidth="1"/>
    <col min="1034" max="1034" width="3.125" style="3" customWidth="1"/>
    <col min="1035" max="1035" width="12.875" style="3" customWidth="1"/>
    <col min="1036" max="1036" width="3.125" style="3" customWidth="1"/>
    <col min="1037" max="1037" width="3.875" style="3" customWidth="1"/>
    <col min="1038" max="1038" width="2.5" style="3" customWidth="1"/>
    <col min="1039" max="1039" width="5.625" style="3" customWidth="1"/>
    <col min="1040" max="1040" width="3.125" style="3" customWidth="1"/>
    <col min="1041" max="1041" width="12.625" style="3" customWidth="1"/>
    <col min="1042" max="1042" width="5.625" style="3" customWidth="1"/>
    <col min="1043" max="1280" width="3.125" style="3"/>
    <col min="1281" max="1281" width="3.625" style="3" customWidth="1"/>
    <col min="1282" max="1282" width="5.375" style="3" customWidth="1"/>
    <col min="1283" max="1283" width="7.125" style="3" customWidth="1"/>
    <col min="1284" max="1284" width="9" style="3" customWidth="1"/>
    <col min="1285" max="1285" width="4" style="3" customWidth="1"/>
    <col min="1286" max="1286" width="3.125" style="3" customWidth="1"/>
    <col min="1287" max="1287" width="12.875" style="3" customWidth="1"/>
    <col min="1288" max="1288" width="3.125" style="3" customWidth="1"/>
    <col min="1289" max="1289" width="12.875" style="3" customWidth="1"/>
    <col min="1290" max="1290" width="3.125" style="3" customWidth="1"/>
    <col min="1291" max="1291" width="12.875" style="3" customWidth="1"/>
    <col min="1292" max="1292" width="3.125" style="3" customWidth="1"/>
    <col min="1293" max="1293" width="3.875" style="3" customWidth="1"/>
    <col min="1294" max="1294" width="2.5" style="3" customWidth="1"/>
    <col min="1295" max="1295" width="5.625" style="3" customWidth="1"/>
    <col min="1296" max="1296" width="3.125" style="3" customWidth="1"/>
    <col min="1297" max="1297" width="12.625" style="3" customWidth="1"/>
    <col min="1298" max="1298" width="5.625" style="3" customWidth="1"/>
    <col min="1299" max="1536" width="3.125" style="3"/>
    <col min="1537" max="1537" width="3.625" style="3" customWidth="1"/>
    <col min="1538" max="1538" width="5.375" style="3" customWidth="1"/>
    <col min="1539" max="1539" width="7.125" style="3" customWidth="1"/>
    <col min="1540" max="1540" width="9" style="3" customWidth="1"/>
    <col min="1541" max="1541" width="4" style="3" customWidth="1"/>
    <col min="1542" max="1542" width="3.125" style="3" customWidth="1"/>
    <col min="1543" max="1543" width="12.875" style="3" customWidth="1"/>
    <col min="1544" max="1544" width="3.125" style="3" customWidth="1"/>
    <col min="1545" max="1545" width="12.875" style="3" customWidth="1"/>
    <col min="1546" max="1546" width="3.125" style="3" customWidth="1"/>
    <col min="1547" max="1547" width="12.875" style="3" customWidth="1"/>
    <col min="1548" max="1548" width="3.125" style="3" customWidth="1"/>
    <col min="1549" max="1549" width="3.875" style="3" customWidth="1"/>
    <col min="1550" max="1550" width="2.5" style="3" customWidth="1"/>
    <col min="1551" max="1551" width="5.625" style="3" customWidth="1"/>
    <col min="1552" max="1552" width="3.125" style="3" customWidth="1"/>
    <col min="1553" max="1553" width="12.625" style="3" customWidth="1"/>
    <col min="1554" max="1554" width="5.625" style="3" customWidth="1"/>
    <col min="1555" max="1792" width="3.125" style="3"/>
    <col min="1793" max="1793" width="3.625" style="3" customWidth="1"/>
    <col min="1794" max="1794" width="5.375" style="3" customWidth="1"/>
    <col min="1795" max="1795" width="7.125" style="3" customWidth="1"/>
    <col min="1796" max="1796" width="9" style="3" customWidth="1"/>
    <col min="1797" max="1797" width="4" style="3" customWidth="1"/>
    <col min="1798" max="1798" width="3.125" style="3" customWidth="1"/>
    <col min="1799" max="1799" width="12.875" style="3" customWidth="1"/>
    <col min="1800" max="1800" width="3.125" style="3" customWidth="1"/>
    <col min="1801" max="1801" width="12.875" style="3" customWidth="1"/>
    <col min="1802" max="1802" width="3.125" style="3" customWidth="1"/>
    <col min="1803" max="1803" width="12.875" style="3" customWidth="1"/>
    <col min="1804" max="1804" width="3.125" style="3" customWidth="1"/>
    <col min="1805" max="1805" width="3.875" style="3" customWidth="1"/>
    <col min="1806" max="1806" width="2.5" style="3" customWidth="1"/>
    <col min="1807" max="1807" width="5.625" style="3" customWidth="1"/>
    <col min="1808" max="1808" width="3.125" style="3" customWidth="1"/>
    <col min="1809" max="1809" width="12.625" style="3" customWidth="1"/>
    <col min="1810" max="1810" width="5.625" style="3" customWidth="1"/>
    <col min="1811" max="2048" width="3.125" style="3"/>
    <col min="2049" max="2049" width="3.625" style="3" customWidth="1"/>
    <col min="2050" max="2050" width="5.375" style="3" customWidth="1"/>
    <col min="2051" max="2051" width="7.125" style="3" customWidth="1"/>
    <col min="2052" max="2052" width="9" style="3" customWidth="1"/>
    <col min="2053" max="2053" width="4" style="3" customWidth="1"/>
    <col min="2054" max="2054" width="3.125" style="3" customWidth="1"/>
    <col min="2055" max="2055" width="12.875" style="3" customWidth="1"/>
    <col min="2056" max="2056" width="3.125" style="3" customWidth="1"/>
    <col min="2057" max="2057" width="12.875" style="3" customWidth="1"/>
    <col min="2058" max="2058" width="3.125" style="3" customWidth="1"/>
    <col min="2059" max="2059" width="12.875" style="3" customWidth="1"/>
    <col min="2060" max="2060" width="3.125" style="3" customWidth="1"/>
    <col min="2061" max="2061" width="3.875" style="3" customWidth="1"/>
    <col min="2062" max="2062" width="2.5" style="3" customWidth="1"/>
    <col min="2063" max="2063" width="5.625" style="3" customWidth="1"/>
    <col min="2064" max="2064" width="3.125" style="3" customWidth="1"/>
    <col min="2065" max="2065" width="12.625" style="3" customWidth="1"/>
    <col min="2066" max="2066" width="5.625" style="3" customWidth="1"/>
    <col min="2067" max="2304" width="3.125" style="3"/>
    <col min="2305" max="2305" width="3.625" style="3" customWidth="1"/>
    <col min="2306" max="2306" width="5.375" style="3" customWidth="1"/>
    <col min="2307" max="2307" width="7.125" style="3" customWidth="1"/>
    <col min="2308" max="2308" width="9" style="3" customWidth="1"/>
    <col min="2309" max="2309" width="4" style="3" customWidth="1"/>
    <col min="2310" max="2310" width="3.125" style="3" customWidth="1"/>
    <col min="2311" max="2311" width="12.875" style="3" customWidth="1"/>
    <col min="2312" max="2312" width="3.125" style="3" customWidth="1"/>
    <col min="2313" max="2313" width="12.875" style="3" customWidth="1"/>
    <col min="2314" max="2314" width="3.125" style="3" customWidth="1"/>
    <col min="2315" max="2315" width="12.875" style="3" customWidth="1"/>
    <col min="2316" max="2316" width="3.125" style="3" customWidth="1"/>
    <col min="2317" max="2317" width="3.875" style="3" customWidth="1"/>
    <col min="2318" max="2318" width="2.5" style="3" customWidth="1"/>
    <col min="2319" max="2319" width="5.625" style="3" customWidth="1"/>
    <col min="2320" max="2320" width="3.125" style="3" customWidth="1"/>
    <col min="2321" max="2321" width="12.625" style="3" customWidth="1"/>
    <col min="2322" max="2322" width="5.625" style="3" customWidth="1"/>
    <col min="2323" max="2560" width="3.125" style="3"/>
    <col min="2561" max="2561" width="3.625" style="3" customWidth="1"/>
    <col min="2562" max="2562" width="5.375" style="3" customWidth="1"/>
    <col min="2563" max="2563" width="7.125" style="3" customWidth="1"/>
    <col min="2564" max="2564" width="9" style="3" customWidth="1"/>
    <col min="2565" max="2565" width="4" style="3" customWidth="1"/>
    <col min="2566" max="2566" width="3.125" style="3" customWidth="1"/>
    <col min="2567" max="2567" width="12.875" style="3" customWidth="1"/>
    <col min="2568" max="2568" width="3.125" style="3" customWidth="1"/>
    <col min="2569" max="2569" width="12.875" style="3" customWidth="1"/>
    <col min="2570" max="2570" width="3.125" style="3" customWidth="1"/>
    <col min="2571" max="2571" width="12.875" style="3" customWidth="1"/>
    <col min="2572" max="2572" width="3.125" style="3" customWidth="1"/>
    <col min="2573" max="2573" width="3.875" style="3" customWidth="1"/>
    <col min="2574" max="2574" width="2.5" style="3" customWidth="1"/>
    <col min="2575" max="2575" width="5.625" style="3" customWidth="1"/>
    <col min="2576" max="2576" width="3.125" style="3" customWidth="1"/>
    <col min="2577" max="2577" width="12.625" style="3" customWidth="1"/>
    <col min="2578" max="2578" width="5.625" style="3" customWidth="1"/>
    <col min="2579" max="2816" width="3.125" style="3"/>
    <col min="2817" max="2817" width="3.625" style="3" customWidth="1"/>
    <col min="2818" max="2818" width="5.375" style="3" customWidth="1"/>
    <col min="2819" max="2819" width="7.125" style="3" customWidth="1"/>
    <col min="2820" max="2820" width="9" style="3" customWidth="1"/>
    <col min="2821" max="2821" width="4" style="3" customWidth="1"/>
    <col min="2822" max="2822" width="3.125" style="3" customWidth="1"/>
    <col min="2823" max="2823" width="12.875" style="3" customWidth="1"/>
    <col min="2824" max="2824" width="3.125" style="3" customWidth="1"/>
    <col min="2825" max="2825" width="12.875" style="3" customWidth="1"/>
    <col min="2826" max="2826" width="3.125" style="3" customWidth="1"/>
    <col min="2827" max="2827" width="12.875" style="3" customWidth="1"/>
    <col min="2828" max="2828" width="3.125" style="3" customWidth="1"/>
    <col min="2829" max="2829" width="3.875" style="3" customWidth="1"/>
    <col min="2830" max="2830" width="2.5" style="3" customWidth="1"/>
    <col min="2831" max="2831" width="5.625" style="3" customWidth="1"/>
    <col min="2832" max="2832" width="3.125" style="3" customWidth="1"/>
    <col min="2833" max="2833" width="12.625" style="3" customWidth="1"/>
    <col min="2834" max="2834" width="5.625" style="3" customWidth="1"/>
    <col min="2835" max="3072" width="3.125" style="3"/>
    <col min="3073" max="3073" width="3.625" style="3" customWidth="1"/>
    <col min="3074" max="3074" width="5.375" style="3" customWidth="1"/>
    <col min="3075" max="3075" width="7.125" style="3" customWidth="1"/>
    <col min="3076" max="3076" width="9" style="3" customWidth="1"/>
    <col min="3077" max="3077" width="4" style="3" customWidth="1"/>
    <col min="3078" max="3078" width="3.125" style="3" customWidth="1"/>
    <col min="3079" max="3079" width="12.875" style="3" customWidth="1"/>
    <col min="3080" max="3080" width="3.125" style="3" customWidth="1"/>
    <col min="3081" max="3081" width="12.875" style="3" customWidth="1"/>
    <col min="3082" max="3082" width="3.125" style="3" customWidth="1"/>
    <col min="3083" max="3083" width="12.875" style="3" customWidth="1"/>
    <col min="3084" max="3084" width="3.125" style="3" customWidth="1"/>
    <col min="3085" max="3085" width="3.875" style="3" customWidth="1"/>
    <col min="3086" max="3086" width="2.5" style="3" customWidth="1"/>
    <col min="3087" max="3087" width="5.625" style="3" customWidth="1"/>
    <col min="3088" max="3088" width="3.125" style="3" customWidth="1"/>
    <col min="3089" max="3089" width="12.625" style="3" customWidth="1"/>
    <col min="3090" max="3090" width="5.625" style="3" customWidth="1"/>
    <col min="3091" max="3328" width="3.125" style="3"/>
    <col min="3329" max="3329" width="3.625" style="3" customWidth="1"/>
    <col min="3330" max="3330" width="5.375" style="3" customWidth="1"/>
    <col min="3331" max="3331" width="7.125" style="3" customWidth="1"/>
    <col min="3332" max="3332" width="9" style="3" customWidth="1"/>
    <col min="3333" max="3333" width="4" style="3" customWidth="1"/>
    <col min="3334" max="3334" width="3.125" style="3" customWidth="1"/>
    <col min="3335" max="3335" width="12.875" style="3" customWidth="1"/>
    <col min="3336" max="3336" width="3.125" style="3" customWidth="1"/>
    <col min="3337" max="3337" width="12.875" style="3" customWidth="1"/>
    <col min="3338" max="3338" width="3.125" style="3" customWidth="1"/>
    <col min="3339" max="3339" width="12.875" style="3" customWidth="1"/>
    <col min="3340" max="3340" width="3.125" style="3" customWidth="1"/>
    <col min="3341" max="3341" width="3.875" style="3" customWidth="1"/>
    <col min="3342" max="3342" width="2.5" style="3" customWidth="1"/>
    <col min="3343" max="3343" width="5.625" style="3" customWidth="1"/>
    <col min="3344" max="3344" width="3.125" style="3" customWidth="1"/>
    <col min="3345" max="3345" width="12.625" style="3" customWidth="1"/>
    <col min="3346" max="3346" width="5.625" style="3" customWidth="1"/>
    <col min="3347" max="3584" width="3.125" style="3"/>
    <col min="3585" max="3585" width="3.625" style="3" customWidth="1"/>
    <col min="3586" max="3586" width="5.375" style="3" customWidth="1"/>
    <col min="3587" max="3587" width="7.125" style="3" customWidth="1"/>
    <col min="3588" max="3588" width="9" style="3" customWidth="1"/>
    <col min="3589" max="3589" width="4" style="3" customWidth="1"/>
    <col min="3590" max="3590" width="3.125" style="3" customWidth="1"/>
    <col min="3591" max="3591" width="12.875" style="3" customWidth="1"/>
    <col min="3592" max="3592" width="3.125" style="3" customWidth="1"/>
    <col min="3593" max="3593" width="12.875" style="3" customWidth="1"/>
    <col min="3594" max="3594" width="3.125" style="3" customWidth="1"/>
    <col min="3595" max="3595" width="12.875" style="3" customWidth="1"/>
    <col min="3596" max="3596" width="3.125" style="3" customWidth="1"/>
    <col min="3597" max="3597" width="3.875" style="3" customWidth="1"/>
    <col min="3598" max="3598" width="2.5" style="3" customWidth="1"/>
    <col min="3599" max="3599" width="5.625" style="3" customWidth="1"/>
    <col min="3600" max="3600" width="3.125" style="3" customWidth="1"/>
    <col min="3601" max="3601" width="12.625" style="3" customWidth="1"/>
    <col min="3602" max="3602" width="5.625" style="3" customWidth="1"/>
    <col min="3603" max="3840" width="3.125" style="3"/>
    <col min="3841" max="3841" width="3.625" style="3" customWidth="1"/>
    <col min="3842" max="3842" width="5.375" style="3" customWidth="1"/>
    <col min="3843" max="3843" width="7.125" style="3" customWidth="1"/>
    <col min="3844" max="3844" width="9" style="3" customWidth="1"/>
    <col min="3845" max="3845" width="4" style="3" customWidth="1"/>
    <col min="3846" max="3846" width="3.125" style="3" customWidth="1"/>
    <col min="3847" max="3847" width="12.875" style="3" customWidth="1"/>
    <col min="3848" max="3848" width="3.125" style="3" customWidth="1"/>
    <col min="3849" max="3849" width="12.875" style="3" customWidth="1"/>
    <col min="3850" max="3850" width="3.125" style="3" customWidth="1"/>
    <col min="3851" max="3851" width="12.875" style="3" customWidth="1"/>
    <col min="3852" max="3852" width="3.125" style="3" customWidth="1"/>
    <col min="3853" max="3853" width="3.875" style="3" customWidth="1"/>
    <col min="3854" max="3854" width="2.5" style="3" customWidth="1"/>
    <col min="3855" max="3855" width="5.625" style="3" customWidth="1"/>
    <col min="3856" max="3856" width="3.125" style="3" customWidth="1"/>
    <col min="3857" max="3857" width="12.625" style="3" customWidth="1"/>
    <col min="3858" max="3858" width="5.625" style="3" customWidth="1"/>
    <col min="3859" max="4096" width="3.125" style="3"/>
    <col min="4097" max="4097" width="3.625" style="3" customWidth="1"/>
    <col min="4098" max="4098" width="5.375" style="3" customWidth="1"/>
    <col min="4099" max="4099" width="7.125" style="3" customWidth="1"/>
    <col min="4100" max="4100" width="9" style="3" customWidth="1"/>
    <col min="4101" max="4101" width="4" style="3" customWidth="1"/>
    <col min="4102" max="4102" width="3.125" style="3" customWidth="1"/>
    <col min="4103" max="4103" width="12.875" style="3" customWidth="1"/>
    <col min="4104" max="4104" width="3.125" style="3" customWidth="1"/>
    <col min="4105" max="4105" width="12.875" style="3" customWidth="1"/>
    <col min="4106" max="4106" width="3.125" style="3" customWidth="1"/>
    <col min="4107" max="4107" width="12.875" style="3" customWidth="1"/>
    <col min="4108" max="4108" width="3.125" style="3" customWidth="1"/>
    <col min="4109" max="4109" width="3.875" style="3" customWidth="1"/>
    <col min="4110" max="4110" width="2.5" style="3" customWidth="1"/>
    <col min="4111" max="4111" width="5.625" style="3" customWidth="1"/>
    <col min="4112" max="4112" width="3.125" style="3" customWidth="1"/>
    <col min="4113" max="4113" width="12.625" style="3" customWidth="1"/>
    <col min="4114" max="4114" width="5.625" style="3" customWidth="1"/>
    <col min="4115" max="4352" width="3.125" style="3"/>
    <col min="4353" max="4353" width="3.625" style="3" customWidth="1"/>
    <col min="4354" max="4354" width="5.375" style="3" customWidth="1"/>
    <col min="4355" max="4355" width="7.125" style="3" customWidth="1"/>
    <col min="4356" max="4356" width="9" style="3" customWidth="1"/>
    <col min="4357" max="4357" width="4" style="3" customWidth="1"/>
    <col min="4358" max="4358" width="3.125" style="3" customWidth="1"/>
    <col min="4359" max="4359" width="12.875" style="3" customWidth="1"/>
    <col min="4360" max="4360" width="3.125" style="3" customWidth="1"/>
    <col min="4361" max="4361" width="12.875" style="3" customWidth="1"/>
    <col min="4362" max="4362" width="3.125" style="3" customWidth="1"/>
    <col min="4363" max="4363" width="12.875" style="3" customWidth="1"/>
    <col min="4364" max="4364" width="3.125" style="3" customWidth="1"/>
    <col min="4365" max="4365" width="3.875" style="3" customWidth="1"/>
    <col min="4366" max="4366" width="2.5" style="3" customWidth="1"/>
    <col min="4367" max="4367" width="5.625" style="3" customWidth="1"/>
    <col min="4368" max="4368" width="3.125" style="3" customWidth="1"/>
    <col min="4369" max="4369" width="12.625" style="3" customWidth="1"/>
    <col min="4370" max="4370" width="5.625" style="3" customWidth="1"/>
    <col min="4371" max="4608" width="3.125" style="3"/>
    <col min="4609" max="4609" width="3.625" style="3" customWidth="1"/>
    <col min="4610" max="4610" width="5.375" style="3" customWidth="1"/>
    <col min="4611" max="4611" width="7.125" style="3" customWidth="1"/>
    <col min="4612" max="4612" width="9" style="3" customWidth="1"/>
    <col min="4613" max="4613" width="4" style="3" customWidth="1"/>
    <col min="4614" max="4614" width="3.125" style="3" customWidth="1"/>
    <col min="4615" max="4615" width="12.875" style="3" customWidth="1"/>
    <col min="4616" max="4616" width="3.125" style="3" customWidth="1"/>
    <col min="4617" max="4617" width="12.875" style="3" customWidth="1"/>
    <col min="4618" max="4618" width="3.125" style="3" customWidth="1"/>
    <col min="4619" max="4619" width="12.875" style="3" customWidth="1"/>
    <col min="4620" max="4620" width="3.125" style="3" customWidth="1"/>
    <col min="4621" max="4621" width="3.875" style="3" customWidth="1"/>
    <col min="4622" max="4622" width="2.5" style="3" customWidth="1"/>
    <col min="4623" max="4623" width="5.625" style="3" customWidth="1"/>
    <col min="4624" max="4624" width="3.125" style="3" customWidth="1"/>
    <col min="4625" max="4625" width="12.625" style="3" customWidth="1"/>
    <col min="4626" max="4626" width="5.625" style="3" customWidth="1"/>
    <col min="4627" max="4864" width="3.125" style="3"/>
    <col min="4865" max="4865" width="3.625" style="3" customWidth="1"/>
    <col min="4866" max="4866" width="5.375" style="3" customWidth="1"/>
    <col min="4867" max="4867" width="7.125" style="3" customWidth="1"/>
    <col min="4868" max="4868" width="9" style="3" customWidth="1"/>
    <col min="4869" max="4869" width="4" style="3" customWidth="1"/>
    <col min="4870" max="4870" width="3.125" style="3" customWidth="1"/>
    <col min="4871" max="4871" width="12.875" style="3" customWidth="1"/>
    <col min="4872" max="4872" width="3.125" style="3" customWidth="1"/>
    <col min="4873" max="4873" width="12.875" style="3" customWidth="1"/>
    <col min="4874" max="4874" width="3.125" style="3" customWidth="1"/>
    <col min="4875" max="4875" width="12.875" style="3" customWidth="1"/>
    <col min="4876" max="4876" width="3.125" style="3" customWidth="1"/>
    <col min="4877" max="4877" width="3.875" style="3" customWidth="1"/>
    <col min="4878" max="4878" width="2.5" style="3" customWidth="1"/>
    <col min="4879" max="4879" width="5.625" style="3" customWidth="1"/>
    <col min="4880" max="4880" width="3.125" style="3" customWidth="1"/>
    <col min="4881" max="4881" width="12.625" style="3" customWidth="1"/>
    <col min="4882" max="4882" width="5.625" style="3" customWidth="1"/>
    <col min="4883" max="5120" width="3.125" style="3"/>
    <col min="5121" max="5121" width="3.625" style="3" customWidth="1"/>
    <col min="5122" max="5122" width="5.375" style="3" customWidth="1"/>
    <col min="5123" max="5123" width="7.125" style="3" customWidth="1"/>
    <col min="5124" max="5124" width="9" style="3" customWidth="1"/>
    <col min="5125" max="5125" width="4" style="3" customWidth="1"/>
    <col min="5126" max="5126" width="3.125" style="3" customWidth="1"/>
    <col min="5127" max="5127" width="12.875" style="3" customWidth="1"/>
    <col min="5128" max="5128" width="3.125" style="3" customWidth="1"/>
    <col min="5129" max="5129" width="12.875" style="3" customWidth="1"/>
    <col min="5130" max="5130" width="3.125" style="3" customWidth="1"/>
    <col min="5131" max="5131" width="12.875" style="3" customWidth="1"/>
    <col min="5132" max="5132" width="3.125" style="3" customWidth="1"/>
    <col min="5133" max="5133" width="3.875" style="3" customWidth="1"/>
    <col min="5134" max="5134" width="2.5" style="3" customWidth="1"/>
    <col min="5135" max="5135" width="5.625" style="3" customWidth="1"/>
    <col min="5136" max="5136" width="3.125" style="3" customWidth="1"/>
    <col min="5137" max="5137" width="12.625" style="3" customWidth="1"/>
    <col min="5138" max="5138" width="5.625" style="3" customWidth="1"/>
    <col min="5139" max="5376" width="3.125" style="3"/>
    <col min="5377" max="5377" width="3.625" style="3" customWidth="1"/>
    <col min="5378" max="5378" width="5.375" style="3" customWidth="1"/>
    <col min="5379" max="5379" width="7.125" style="3" customWidth="1"/>
    <col min="5380" max="5380" width="9" style="3" customWidth="1"/>
    <col min="5381" max="5381" width="4" style="3" customWidth="1"/>
    <col min="5382" max="5382" width="3.125" style="3" customWidth="1"/>
    <col min="5383" max="5383" width="12.875" style="3" customWidth="1"/>
    <col min="5384" max="5384" width="3.125" style="3" customWidth="1"/>
    <col min="5385" max="5385" width="12.875" style="3" customWidth="1"/>
    <col min="5386" max="5386" width="3.125" style="3" customWidth="1"/>
    <col min="5387" max="5387" width="12.875" style="3" customWidth="1"/>
    <col min="5388" max="5388" width="3.125" style="3" customWidth="1"/>
    <col min="5389" max="5389" width="3.875" style="3" customWidth="1"/>
    <col min="5390" max="5390" width="2.5" style="3" customWidth="1"/>
    <col min="5391" max="5391" width="5.625" style="3" customWidth="1"/>
    <col min="5392" max="5392" width="3.125" style="3" customWidth="1"/>
    <col min="5393" max="5393" width="12.625" style="3" customWidth="1"/>
    <col min="5394" max="5394" width="5.625" style="3" customWidth="1"/>
    <col min="5395" max="5632" width="3.125" style="3"/>
    <col min="5633" max="5633" width="3.625" style="3" customWidth="1"/>
    <col min="5634" max="5634" width="5.375" style="3" customWidth="1"/>
    <col min="5635" max="5635" width="7.125" style="3" customWidth="1"/>
    <col min="5636" max="5636" width="9" style="3" customWidth="1"/>
    <col min="5637" max="5637" width="4" style="3" customWidth="1"/>
    <col min="5638" max="5638" width="3.125" style="3" customWidth="1"/>
    <col min="5639" max="5639" width="12.875" style="3" customWidth="1"/>
    <col min="5640" max="5640" width="3.125" style="3" customWidth="1"/>
    <col min="5641" max="5641" width="12.875" style="3" customWidth="1"/>
    <col min="5642" max="5642" width="3.125" style="3" customWidth="1"/>
    <col min="5643" max="5643" width="12.875" style="3" customWidth="1"/>
    <col min="5644" max="5644" width="3.125" style="3" customWidth="1"/>
    <col min="5645" max="5645" width="3.875" style="3" customWidth="1"/>
    <col min="5646" max="5646" width="2.5" style="3" customWidth="1"/>
    <col min="5647" max="5647" width="5.625" style="3" customWidth="1"/>
    <col min="5648" max="5648" width="3.125" style="3" customWidth="1"/>
    <col min="5649" max="5649" width="12.625" style="3" customWidth="1"/>
    <col min="5650" max="5650" width="5.625" style="3" customWidth="1"/>
    <col min="5651" max="5888" width="3.125" style="3"/>
    <col min="5889" max="5889" width="3.625" style="3" customWidth="1"/>
    <col min="5890" max="5890" width="5.375" style="3" customWidth="1"/>
    <col min="5891" max="5891" width="7.125" style="3" customWidth="1"/>
    <col min="5892" max="5892" width="9" style="3" customWidth="1"/>
    <col min="5893" max="5893" width="4" style="3" customWidth="1"/>
    <col min="5894" max="5894" width="3.125" style="3" customWidth="1"/>
    <col min="5895" max="5895" width="12.875" style="3" customWidth="1"/>
    <col min="5896" max="5896" width="3.125" style="3" customWidth="1"/>
    <col min="5897" max="5897" width="12.875" style="3" customWidth="1"/>
    <col min="5898" max="5898" width="3.125" style="3" customWidth="1"/>
    <col min="5899" max="5899" width="12.875" style="3" customWidth="1"/>
    <col min="5900" max="5900" width="3.125" style="3" customWidth="1"/>
    <col min="5901" max="5901" width="3.875" style="3" customWidth="1"/>
    <col min="5902" max="5902" width="2.5" style="3" customWidth="1"/>
    <col min="5903" max="5903" width="5.625" style="3" customWidth="1"/>
    <col min="5904" max="5904" width="3.125" style="3" customWidth="1"/>
    <col min="5905" max="5905" width="12.625" style="3" customWidth="1"/>
    <col min="5906" max="5906" width="5.625" style="3" customWidth="1"/>
    <col min="5907" max="6144" width="3.125" style="3"/>
    <col min="6145" max="6145" width="3.625" style="3" customWidth="1"/>
    <col min="6146" max="6146" width="5.375" style="3" customWidth="1"/>
    <col min="6147" max="6147" width="7.125" style="3" customWidth="1"/>
    <col min="6148" max="6148" width="9" style="3" customWidth="1"/>
    <col min="6149" max="6149" width="4" style="3" customWidth="1"/>
    <col min="6150" max="6150" width="3.125" style="3" customWidth="1"/>
    <col min="6151" max="6151" width="12.875" style="3" customWidth="1"/>
    <col min="6152" max="6152" width="3.125" style="3" customWidth="1"/>
    <col min="6153" max="6153" width="12.875" style="3" customWidth="1"/>
    <col min="6154" max="6154" width="3.125" style="3" customWidth="1"/>
    <col min="6155" max="6155" width="12.875" style="3" customWidth="1"/>
    <col min="6156" max="6156" width="3.125" style="3" customWidth="1"/>
    <col min="6157" max="6157" width="3.875" style="3" customWidth="1"/>
    <col min="6158" max="6158" width="2.5" style="3" customWidth="1"/>
    <col min="6159" max="6159" width="5.625" style="3" customWidth="1"/>
    <col min="6160" max="6160" width="3.125" style="3" customWidth="1"/>
    <col min="6161" max="6161" width="12.625" style="3" customWidth="1"/>
    <col min="6162" max="6162" width="5.625" style="3" customWidth="1"/>
    <col min="6163" max="6400" width="3.125" style="3"/>
    <col min="6401" max="6401" width="3.625" style="3" customWidth="1"/>
    <col min="6402" max="6402" width="5.375" style="3" customWidth="1"/>
    <col min="6403" max="6403" width="7.125" style="3" customWidth="1"/>
    <col min="6404" max="6404" width="9" style="3" customWidth="1"/>
    <col min="6405" max="6405" width="4" style="3" customWidth="1"/>
    <col min="6406" max="6406" width="3.125" style="3" customWidth="1"/>
    <col min="6407" max="6407" width="12.875" style="3" customWidth="1"/>
    <col min="6408" max="6408" width="3.125" style="3" customWidth="1"/>
    <col min="6409" max="6409" width="12.875" style="3" customWidth="1"/>
    <col min="6410" max="6410" width="3.125" style="3" customWidth="1"/>
    <col min="6411" max="6411" width="12.875" style="3" customWidth="1"/>
    <col min="6412" max="6412" width="3.125" style="3" customWidth="1"/>
    <col min="6413" max="6413" width="3.875" style="3" customWidth="1"/>
    <col min="6414" max="6414" width="2.5" style="3" customWidth="1"/>
    <col min="6415" max="6415" width="5.625" style="3" customWidth="1"/>
    <col min="6416" max="6416" width="3.125" style="3" customWidth="1"/>
    <col min="6417" max="6417" width="12.625" style="3" customWidth="1"/>
    <col min="6418" max="6418" width="5.625" style="3" customWidth="1"/>
    <col min="6419" max="6656" width="3.125" style="3"/>
    <col min="6657" max="6657" width="3.625" style="3" customWidth="1"/>
    <col min="6658" max="6658" width="5.375" style="3" customWidth="1"/>
    <col min="6659" max="6659" width="7.125" style="3" customWidth="1"/>
    <col min="6660" max="6660" width="9" style="3" customWidth="1"/>
    <col min="6661" max="6661" width="4" style="3" customWidth="1"/>
    <col min="6662" max="6662" width="3.125" style="3" customWidth="1"/>
    <col min="6663" max="6663" width="12.875" style="3" customWidth="1"/>
    <col min="6664" max="6664" width="3.125" style="3" customWidth="1"/>
    <col min="6665" max="6665" width="12.875" style="3" customWidth="1"/>
    <col min="6666" max="6666" width="3.125" style="3" customWidth="1"/>
    <col min="6667" max="6667" width="12.875" style="3" customWidth="1"/>
    <col min="6668" max="6668" width="3.125" style="3" customWidth="1"/>
    <col min="6669" max="6669" width="3.875" style="3" customWidth="1"/>
    <col min="6670" max="6670" width="2.5" style="3" customWidth="1"/>
    <col min="6671" max="6671" width="5.625" style="3" customWidth="1"/>
    <col min="6672" max="6672" width="3.125" style="3" customWidth="1"/>
    <col min="6673" max="6673" width="12.625" style="3" customWidth="1"/>
    <col min="6674" max="6674" width="5.625" style="3" customWidth="1"/>
    <col min="6675" max="6912" width="3.125" style="3"/>
    <col min="6913" max="6913" width="3.625" style="3" customWidth="1"/>
    <col min="6914" max="6914" width="5.375" style="3" customWidth="1"/>
    <col min="6915" max="6915" width="7.125" style="3" customWidth="1"/>
    <col min="6916" max="6916" width="9" style="3" customWidth="1"/>
    <col min="6917" max="6917" width="4" style="3" customWidth="1"/>
    <col min="6918" max="6918" width="3.125" style="3" customWidth="1"/>
    <col min="6919" max="6919" width="12.875" style="3" customWidth="1"/>
    <col min="6920" max="6920" width="3.125" style="3" customWidth="1"/>
    <col min="6921" max="6921" width="12.875" style="3" customWidth="1"/>
    <col min="6922" max="6922" width="3.125" style="3" customWidth="1"/>
    <col min="6923" max="6923" width="12.875" style="3" customWidth="1"/>
    <col min="6924" max="6924" width="3.125" style="3" customWidth="1"/>
    <col min="6925" max="6925" width="3.875" style="3" customWidth="1"/>
    <col min="6926" max="6926" width="2.5" style="3" customWidth="1"/>
    <col min="6927" max="6927" width="5.625" style="3" customWidth="1"/>
    <col min="6928" max="6928" width="3.125" style="3" customWidth="1"/>
    <col min="6929" max="6929" width="12.625" style="3" customWidth="1"/>
    <col min="6930" max="6930" width="5.625" style="3" customWidth="1"/>
    <col min="6931" max="7168" width="3.125" style="3"/>
    <col min="7169" max="7169" width="3.625" style="3" customWidth="1"/>
    <col min="7170" max="7170" width="5.375" style="3" customWidth="1"/>
    <col min="7171" max="7171" width="7.125" style="3" customWidth="1"/>
    <col min="7172" max="7172" width="9" style="3" customWidth="1"/>
    <col min="7173" max="7173" width="4" style="3" customWidth="1"/>
    <col min="7174" max="7174" width="3.125" style="3" customWidth="1"/>
    <col min="7175" max="7175" width="12.875" style="3" customWidth="1"/>
    <col min="7176" max="7176" width="3.125" style="3" customWidth="1"/>
    <col min="7177" max="7177" width="12.875" style="3" customWidth="1"/>
    <col min="7178" max="7178" width="3.125" style="3" customWidth="1"/>
    <col min="7179" max="7179" width="12.875" style="3" customWidth="1"/>
    <col min="7180" max="7180" width="3.125" style="3" customWidth="1"/>
    <col min="7181" max="7181" width="3.875" style="3" customWidth="1"/>
    <col min="7182" max="7182" width="2.5" style="3" customWidth="1"/>
    <col min="7183" max="7183" width="5.625" style="3" customWidth="1"/>
    <col min="7184" max="7184" width="3.125" style="3" customWidth="1"/>
    <col min="7185" max="7185" width="12.625" style="3" customWidth="1"/>
    <col min="7186" max="7186" width="5.625" style="3" customWidth="1"/>
    <col min="7187" max="7424" width="3.125" style="3"/>
    <col min="7425" max="7425" width="3.625" style="3" customWidth="1"/>
    <col min="7426" max="7426" width="5.375" style="3" customWidth="1"/>
    <col min="7427" max="7427" width="7.125" style="3" customWidth="1"/>
    <col min="7428" max="7428" width="9" style="3" customWidth="1"/>
    <col min="7429" max="7429" width="4" style="3" customWidth="1"/>
    <col min="7430" max="7430" width="3.125" style="3" customWidth="1"/>
    <col min="7431" max="7431" width="12.875" style="3" customWidth="1"/>
    <col min="7432" max="7432" width="3.125" style="3" customWidth="1"/>
    <col min="7433" max="7433" width="12.875" style="3" customWidth="1"/>
    <col min="7434" max="7434" width="3.125" style="3" customWidth="1"/>
    <col min="7435" max="7435" width="12.875" style="3" customWidth="1"/>
    <col min="7436" max="7436" width="3.125" style="3" customWidth="1"/>
    <col min="7437" max="7437" width="3.875" style="3" customWidth="1"/>
    <col min="7438" max="7438" width="2.5" style="3" customWidth="1"/>
    <col min="7439" max="7439" width="5.625" style="3" customWidth="1"/>
    <col min="7440" max="7440" width="3.125" style="3" customWidth="1"/>
    <col min="7441" max="7441" width="12.625" style="3" customWidth="1"/>
    <col min="7442" max="7442" width="5.625" style="3" customWidth="1"/>
    <col min="7443" max="7680" width="3.125" style="3"/>
    <col min="7681" max="7681" width="3.625" style="3" customWidth="1"/>
    <col min="7682" max="7682" width="5.375" style="3" customWidth="1"/>
    <col min="7683" max="7683" width="7.125" style="3" customWidth="1"/>
    <col min="7684" max="7684" width="9" style="3" customWidth="1"/>
    <col min="7685" max="7685" width="4" style="3" customWidth="1"/>
    <col min="7686" max="7686" width="3.125" style="3" customWidth="1"/>
    <col min="7687" max="7687" width="12.875" style="3" customWidth="1"/>
    <col min="7688" max="7688" width="3.125" style="3" customWidth="1"/>
    <col min="7689" max="7689" width="12.875" style="3" customWidth="1"/>
    <col min="7690" max="7690" width="3.125" style="3" customWidth="1"/>
    <col min="7691" max="7691" width="12.875" style="3" customWidth="1"/>
    <col min="7692" max="7692" width="3.125" style="3" customWidth="1"/>
    <col min="7693" max="7693" width="3.875" style="3" customWidth="1"/>
    <col min="7694" max="7694" width="2.5" style="3" customWidth="1"/>
    <col min="7695" max="7695" width="5.625" style="3" customWidth="1"/>
    <col min="7696" max="7696" width="3.125" style="3" customWidth="1"/>
    <col min="7697" max="7697" width="12.625" style="3" customWidth="1"/>
    <col min="7698" max="7698" width="5.625" style="3" customWidth="1"/>
    <col min="7699" max="7936" width="3.125" style="3"/>
    <col min="7937" max="7937" width="3.625" style="3" customWidth="1"/>
    <col min="7938" max="7938" width="5.375" style="3" customWidth="1"/>
    <col min="7939" max="7939" width="7.125" style="3" customWidth="1"/>
    <col min="7940" max="7940" width="9" style="3" customWidth="1"/>
    <col min="7941" max="7941" width="4" style="3" customWidth="1"/>
    <col min="7942" max="7942" width="3.125" style="3" customWidth="1"/>
    <col min="7943" max="7943" width="12.875" style="3" customWidth="1"/>
    <col min="7944" max="7944" width="3.125" style="3" customWidth="1"/>
    <col min="7945" max="7945" width="12.875" style="3" customWidth="1"/>
    <col min="7946" max="7946" width="3.125" style="3" customWidth="1"/>
    <col min="7947" max="7947" width="12.875" style="3" customWidth="1"/>
    <col min="7948" max="7948" width="3.125" style="3" customWidth="1"/>
    <col min="7949" max="7949" width="3.875" style="3" customWidth="1"/>
    <col min="7950" max="7950" width="2.5" style="3" customWidth="1"/>
    <col min="7951" max="7951" width="5.625" style="3" customWidth="1"/>
    <col min="7952" max="7952" width="3.125" style="3" customWidth="1"/>
    <col min="7953" max="7953" width="12.625" style="3" customWidth="1"/>
    <col min="7954" max="7954" width="5.625" style="3" customWidth="1"/>
    <col min="7955" max="8192" width="3.125" style="3"/>
    <col min="8193" max="8193" width="3.625" style="3" customWidth="1"/>
    <col min="8194" max="8194" width="5.375" style="3" customWidth="1"/>
    <col min="8195" max="8195" width="7.125" style="3" customWidth="1"/>
    <col min="8196" max="8196" width="9" style="3" customWidth="1"/>
    <col min="8197" max="8197" width="4" style="3" customWidth="1"/>
    <col min="8198" max="8198" width="3.125" style="3" customWidth="1"/>
    <col min="8199" max="8199" width="12.875" style="3" customWidth="1"/>
    <col min="8200" max="8200" width="3.125" style="3" customWidth="1"/>
    <col min="8201" max="8201" width="12.875" style="3" customWidth="1"/>
    <col min="8202" max="8202" width="3.125" style="3" customWidth="1"/>
    <col min="8203" max="8203" width="12.875" style="3" customWidth="1"/>
    <col min="8204" max="8204" width="3.125" style="3" customWidth="1"/>
    <col min="8205" max="8205" width="3.875" style="3" customWidth="1"/>
    <col min="8206" max="8206" width="2.5" style="3" customWidth="1"/>
    <col min="8207" max="8207" width="5.625" style="3" customWidth="1"/>
    <col min="8208" max="8208" width="3.125" style="3" customWidth="1"/>
    <col min="8209" max="8209" width="12.625" style="3" customWidth="1"/>
    <col min="8210" max="8210" width="5.625" style="3" customWidth="1"/>
    <col min="8211" max="8448" width="3.125" style="3"/>
    <col min="8449" max="8449" width="3.625" style="3" customWidth="1"/>
    <col min="8450" max="8450" width="5.375" style="3" customWidth="1"/>
    <col min="8451" max="8451" width="7.125" style="3" customWidth="1"/>
    <col min="8452" max="8452" width="9" style="3" customWidth="1"/>
    <col min="8453" max="8453" width="4" style="3" customWidth="1"/>
    <col min="8454" max="8454" width="3.125" style="3" customWidth="1"/>
    <col min="8455" max="8455" width="12.875" style="3" customWidth="1"/>
    <col min="8456" max="8456" width="3.125" style="3" customWidth="1"/>
    <col min="8457" max="8457" width="12.875" style="3" customWidth="1"/>
    <col min="8458" max="8458" width="3.125" style="3" customWidth="1"/>
    <col min="8459" max="8459" width="12.875" style="3" customWidth="1"/>
    <col min="8460" max="8460" width="3.125" style="3" customWidth="1"/>
    <col min="8461" max="8461" width="3.875" style="3" customWidth="1"/>
    <col min="8462" max="8462" width="2.5" style="3" customWidth="1"/>
    <col min="8463" max="8463" width="5.625" style="3" customWidth="1"/>
    <col min="8464" max="8464" width="3.125" style="3" customWidth="1"/>
    <col min="8465" max="8465" width="12.625" style="3" customWidth="1"/>
    <col min="8466" max="8466" width="5.625" style="3" customWidth="1"/>
    <col min="8467" max="8704" width="3.125" style="3"/>
    <col min="8705" max="8705" width="3.625" style="3" customWidth="1"/>
    <col min="8706" max="8706" width="5.375" style="3" customWidth="1"/>
    <col min="8707" max="8707" width="7.125" style="3" customWidth="1"/>
    <col min="8708" max="8708" width="9" style="3" customWidth="1"/>
    <col min="8709" max="8709" width="4" style="3" customWidth="1"/>
    <col min="8710" max="8710" width="3.125" style="3" customWidth="1"/>
    <col min="8711" max="8711" width="12.875" style="3" customWidth="1"/>
    <col min="8712" max="8712" width="3.125" style="3" customWidth="1"/>
    <col min="8713" max="8713" width="12.875" style="3" customWidth="1"/>
    <col min="8714" max="8714" width="3.125" style="3" customWidth="1"/>
    <col min="8715" max="8715" width="12.875" style="3" customWidth="1"/>
    <col min="8716" max="8716" width="3.125" style="3" customWidth="1"/>
    <col min="8717" max="8717" width="3.875" style="3" customWidth="1"/>
    <col min="8718" max="8718" width="2.5" style="3" customWidth="1"/>
    <col min="8719" max="8719" width="5.625" style="3" customWidth="1"/>
    <col min="8720" max="8720" width="3.125" style="3" customWidth="1"/>
    <col min="8721" max="8721" width="12.625" style="3" customWidth="1"/>
    <col min="8722" max="8722" width="5.625" style="3" customWidth="1"/>
    <col min="8723" max="8960" width="3.125" style="3"/>
    <col min="8961" max="8961" width="3.625" style="3" customWidth="1"/>
    <col min="8962" max="8962" width="5.375" style="3" customWidth="1"/>
    <col min="8963" max="8963" width="7.125" style="3" customWidth="1"/>
    <col min="8964" max="8964" width="9" style="3" customWidth="1"/>
    <col min="8965" max="8965" width="4" style="3" customWidth="1"/>
    <col min="8966" max="8966" width="3.125" style="3" customWidth="1"/>
    <col min="8967" max="8967" width="12.875" style="3" customWidth="1"/>
    <col min="8968" max="8968" width="3.125" style="3" customWidth="1"/>
    <col min="8969" max="8969" width="12.875" style="3" customWidth="1"/>
    <col min="8970" max="8970" width="3.125" style="3" customWidth="1"/>
    <col min="8971" max="8971" width="12.875" style="3" customWidth="1"/>
    <col min="8972" max="8972" width="3.125" style="3" customWidth="1"/>
    <col min="8973" max="8973" width="3.875" style="3" customWidth="1"/>
    <col min="8974" max="8974" width="2.5" style="3" customWidth="1"/>
    <col min="8975" max="8975" width="5.625" style="3" customWidth="1"/>
    <col min="8976" max="8976" width="3.125" style="3" customWidth="1"/>
    <col min="8977" max="8977" width="12.625" style="3" customWidth="1"/>
    <col min="8978" max="8978" width="5.625" style="3" customWidth="1"/>
    <col min="8979" max="9216" width="3.125" style="3"/>
    <col min="9217" max="9217" width="3.625" style="3" customWidth="1"/>
    <col min="9218" max="9218" width="5.375" style="3" customWidth="1"/>
    <col min="9219" max="9219" width="7.125" style="3" customWidth="1"/>
    <col min="9220" max="9220" width="9" style="3" customWidth="1"/>
    <col min="9221" max="9221" width="4" style="3" customWidth="1"/>
    <col min="9222" max="9222" width="3.125" style="3" customWidth="1"/>
    <col min="9223" max="9223" width="12.875" style="3" customWidth="1"/>
    <col min="9224" max="9224" width="3.125" style="3" customWidth="1"/>
    <col min="9225" max="9225" width="12.875" style="3" customWidth="1"/>
    <col min="9226" max="9226" width="3.125" style="3" customWidth="1"/>
    <col min="9227" max="9227" width="12.875" style="3" customWidth="1"/>
    <col min="9228" max="9228" width="3.125" style="3" customWidth="1"/>
    <col min="9229" max="9229" width="3.875" style="3" customWidth="1"/>
    <col min="9230" max="9230" width="2.5" style="3" customWidth="1"/>
    <col min="9231" max="9231" width="5.625" style="3" customWidth="1"/>
    <col min="9232" max="9232" width="3.125" style="3" customWidth="1"/>
    <col min="9233" max="9233" width="12.625" style="3" customWidth="1"/>
    <col min="9234" max="9234" width="5.625" style="3" customWidth="1"/>
    <col min="9235" max="9472" width="3.125" style="3"/>
    <col min="9473" max="9473" width="3.625" style="3" customWidth="1"/>
    <col min="9474" max="9474" width="5.375" style="3" customWidth="1"/>
    <col min="9475" max="9475" width="7.125" style="3" customWidth="1"/>
    <col min="9476" max="9476" width="9" style="3" customWidth="1"/>
    <col min="9477" max="9477" width="4" style="3" customWidth="1"/>
    <col min="9478" max="9478" width="3.125" style="3" customWidth="1"/>
    <col min="9479" max="9479" width="12.875" style="3" customWidth="1"/>
    <col min="9480" max="9480" width="3.125" style="3" customWidth="1"/>
    <col min="9481" max="9481" width="12.875" style="3" customWidth="1"/>
    <col min="9482" max="9482" width="3.125" style="3" customWidth="1"/>
    <col min="9483" max="9483" width="12.875" style="3" customWidth="1"/>
    <col min="9484" max="9484" width="3.125" style="3" customWidth="1"/>
    <col min="9485" max="9485" width="3.875" style="3" customWidth="1"/>
    <col min="9486" max="9486" width="2.5" style="3" customWidth="1"/>
    <col min="9487" max="9487" width="5.625" style="3" customWidth="1"/>
    <col min="9488" max="9488" width="3.125" style="3" customWidth="1"/>
    <col min="9489" max="9489" width="12.625" style="3" customWidth="1"/>
    <col min="9490" max="9490" width="5.625" style="3" customWidth="1"/>
    <col min="9491" max="9728" width="3.125" style="3"/>
    <col min="9729" max="9729" width="3.625" style="3" customWidth="1"/>
    <col min="9730" max="9730" width="5.375" style="3" customWidth="1"/>
    <col min="9731" max="9731" width="7.125" style="3" customWidth="1"/>
    <col min="9732" max="9732" width="9" style="3" customWidth="1"/>
    <col min="9733" max="9733" width="4" style="3" customWidth="1"/>
    <col min="9734" max="9734" width="3.125" style="3" customWidth="1"/>
    <col min="9735" max="9735" width="12.875" style="3" customWidth="1"/>
    <col min="9736" max="9736" width="3.125" style="3" customWidth="1"/>
    <col min="9737" max="9737" width="12.875" style="3" customWidth="1"/>
    <col min="9738" max="9738" width="3.125" style="3" customWidth="1"/>
    <col min="9739" max="9739" width="12.875" style="3" customWidth="1"/>
    <col min="9740" max="9740" width="3.125" style="3" customWidth="1"/>
    <col min="9741" max="9741" width="3.875" style="3" customWidth="1"/>
    <col min="9742" max="9742" width="2.5" style="3" customWidth="1"/>
    <col min="9743" max="9743" width="5.625" style="3" customWidth="1"/>
    <col min="9744" max="9744" width="3.125" style="3" customWidth="1"/>
    <col min="9745" max="9745" width="12.625" style="3" customWidth="1"/>
    <col min="9746" max="9746" width="5.625" style="3" customWidth="1"/>
    <col min="9747" max="9984" width="3.125" style="3"/>
    <col min="9985" max="9985" width="3.625" style="3" customWidth="1"/>
    <col min="9986" max="9986" width="5.375" style="3" customWidth="1"/>
    <col min="9987" max="9987" width="7.125" style="3" customWidth="1"/>
    <col min="9988" max="9988" width="9" style="3" customWidth="1"/>
    <col min="9989" max="9989" width="4" style="3" customWidth="1"/>
    <col min="9990" max="9990" width="3.125" style="3" customWidth="1"/>
    <col min="9991" max="9991" width="12.875" style="3" customWidth="1"/>
    <col min="9992" max="9992" width="3.125" style="3" customWidth="1"/>
    <col min="9993" max="9993" width="12.875" style="3" customWidth="1"/>
    <col min="9994" max="9994" width="3.125" style="3" customWidth="1"/>
    <col min="9995" max="9995" width="12.875" style="3" customWidth="1"/>
    <col min="9996" max="9996" width="3.125" style="3" customWidth="1"/>
    <col min="9997" max="9997" width="3.875" style="3" customWidth="1"/>
    <col min="9998" max="9998" width="2.5" style="3" customWidth="1"/>
    <col min="9999" max="9999" width="5.625" style="3" customWidth="1"/>
    <col min="10000" max="10000" width="3.125" style="3" customWidth="1"/>
    <col min="10001" max="10001" width="12.625" style="3" customWidth="1"/>
    <col min="10002" max="10002" width="5.625" style="3" customWidth="1"/>
    <col min="10003" max="10240" width="3.125" style="3"/>
    <col min="10241" max="10241" width="3.625" style="3" customWidth="1"/>
    <col min="10242" max="10242" width="5.375" style="3" customWidth="1"/>
    <col min="10243" max="10243" width="7.125" style="3" customWidth="1"/>
    <col min="10244" max="10244" width="9" style="3" customWidth="1"/>
    <col min="10245" max="10245" width="4" style="3" customWidth="1"/>
    <col min="10246" max="10246" width="3.125" style="3" customWidth="1"/>
    <col min="10247" max="10247" width="12.875" style="3" customWidth="1"/>
    <col min="10248" max="10248" width="3.125" style="3" customWidth="1"/>
    <col min="10249" max="10249" width="12.875" style="3" customWidth="1"/>
    <col min="10250" max="10250" width="3.125" style="3" customWidth="1"/>
    <col min="10251" max="10251" width="12.875" style="3" customWidth="1"/>
    <col min="10252" max="10252" width="3.125" style="3" customWidth="1"/>
    <col min="10253" max="10253" width="3.875" style="3" customWidth="1"/>
    <col min="10254" max="10254" width="2.5" style="3" customWidth="1"/>
    <col min="10255" max="10255" width="5.625" style="3" customWidth="1"/>
    <col min="10256" max="10256" width="3.125" style="3" customWidth="1"/>
    <col min="10257" max="10257" width="12.625" style="3" customWidth="1"/>
    <col min="10258" max="10258" width="5.625" style="3" customWidth="1"/>
    <col min="10259" max="10496" width="3.125" style="3"/>
    <col min="10497" max="10497" width="3.625" style="3" customWidth="1"/>
    <col min="10498" max="10498" width="5.375" style="3" customWidth="1"/>
    <col min="10499" max="10499" width="7.125" style="3" customWidth="1"/>
    <col min="10500" max="10500" width="9" style="3" customWidth="1"/>
    <col min="10501" max="10501" width="4" style="3" customWidth="1"/>
    <col min="10502" max="10502" width="3.125" style="3" customWidth="1"/>
    <col min="10503" max="10503" width="12.875" style="3" customWidth="1"/>
    <col min="10504" max="10504" width="3.125" style="3" customWidth="1"/>
    <col min="10505" max="10505" width="12.875" style="3" customWidth="1"/>
    <col min="10506" max="10506" width="3.125" style="3" customWidth="1"/>
    <col min="10507" max="10507" width="12.875" style="3" customWidth="1"/>
    <col min="10508" max="10508" width="3.125" style="3" customWidth="1"/>
    <col min="10509" max="10509" width="3.875" style="3" customWidth="1"/>
    <col min="10510" max="10510" width="2.5" style="3" customWidth="1"/>
    <col min="10511" max="10511" width="5.625" style="3" customWidth="1"/>
    <col min="10512" max="10512" width="3.125" style="3" customWidth="1"/>
    <col min="10513" max="10513" width="12.625" style="3" customWidth="1"/>
    <col min="10514" max="10514" width="5.625" style="3" customWidth="1"/>
    <col min="10515" max="10752" width="3.125" style="3"/>
    <col min="10753" max="10753" width="3.625" style="3" customWidth="1"/>
    <col min="10754" max="10754" width="5.375" style="3" customWidth="1"/>
    <col min="10755" max="10755" width="7.125" style="3" customWidth="1"/>
    <col min="10756" max="10756" width="9" style="3" customWidth="1"/>
    <col min="10757" max="10757" width="4" style="3" customWidth="1"/>
    <col min="10758" max="10758" width="3.125" style="3" customWidth="1"/>
    <col min="10759" max="10759" width="12.875" style="3" customWidth="1"/>
    <col min="10760" max="10760" width="3.125" style="3" customWidth="1"/>
    <col min="10761" max="10761" width="12.875" style="3" customWidth="1"/>
    <col min="10762" max="10762" width="3.125" style="3" customWidth="1"/>
    <col min="10763" max="10763" width="12.875" style="3" customWidth="1"/>
    <col min="10764" max="10764" width="3.125" style="3" customWidth="1"/>
    <col min="10765" max="10765" width="3.875" style="3" customWidth="1"/>
    <col min="10766" max="10766" width="2.5" style="3" customWidth="1"/>
    <col min="10767" max="10767" width="5.625" style="3" customWidth="1"/>
    <col min="10768" max="10768" width="3.125" style="3" customWidth="1"/>
    <col min="10769" max="10769" width="12.625" style="3" customWidth="1"/>
    <col min="10770" max="10770" width="5.625" style="3" customWidth="1"/>
    <col min="10771" max="11008" width="3.125" style="3"/>
    <col min="11009" max="11009" width="3.625" style="3" customWidth="1"/>
    <col min="11010" max="11010" width="5.375" style="3" customWidth="1"/>
    <col min="11011" max="11011" width="7.125" style="3" customWidth="1"/>
    <col min="11012" max="11012" width="9" style="3" customWidth="1"/>
    <col min="11013" max="11013" width="4" style="3" customWidth="1"/>
    <col min="11014" max="11014" width="3.125" style="3" customWidth="1"/>
    <col min="11015" max="11015" width="12.875" style="3" customWidth="1"/>
    <col min="11016" max="11016" width="3.125" style="3" customWidth="1"/>
    <col min="11017" max="11017" width="12.875" style="3" customWidth="1"/>
    <col min="11018" max="11018" width="3.125" style="3" customWidth="1"/>
    <col min="11019" max="11019" width="12.875" style="3" customWidth="1"/>
    <col min="11020" max="11020" width="3.125" style="3" customWidth="1"/>
    <col min="11021" max="11021" width="3.875" style="3" customWidth="1"/>
    <col min="11022" max="11022" width="2.5" style="3" customWidth="1"/>
    <col min="11023" max="11023" width="5.625" style="3" customWidth="1"/>
    <col min="11024" max="11024" width="3.125" style="3" customWidth="1"/>
    <col min="11025" max="11025" width="12.625" style="3" customWidth="1"/>
    <col min="11026" max="11026" width="5.625" style="3" customWidth="1"/>
    <col min="11027" max="11264" width="3.125" style="3"/>
    <col min="11265" max="11265" width="3.625" style="3" customWidth="1"/>
    <col min="11266" max="11266" width="5.375" style="3" customWidth="1"/>
    <col min="11267" max="11267" width="7.125" style="3" customWidth="1"/>
    <col min="11268" max="11268" width="9" style="3" customWidth="1"/>
    <col min="11269" max="11269" width="4" style="3" customWidth="1"/>
    <col min="11270" max="11270" width="3.125" style="3" customWidth="1"/>
    <col min="11271" max="11271" width="12.875" style="3" customWidth="1"/>
    <col min="11272" max="11272" width="3.125" style="3" customWidth="1"/>
    <col min="11273" max="11273" width="12.875" style="3" customWidth="1"/>
    <col min="11274" max="11274" width="3.125" style="3" customWidth="1"/>
    <col min="11275" max="11275" width="12.875" style="3" customWidth="1"/>
    <col min="11276" max="11276" width="3.125" style="3" customWidth="1"/>
    <col min="11277" max="11277" width="3.875" style="3" customWidth="1"/>
    <col min="11278" max="11278" width="2.5" style="3" customWidth="1"/>
    <col min="11279" max="11279" width="5.625" style="3" customWidth="1"/>
    <col min="11280" max="11280" width="3.125" style="3" customWidth="1"/>
    <col min="11281" max="11281" width="12.625" style="3" customWidth="1"/>
    <col min="11282" max="11282" width="5.625" style="3" customWidth="1"/>
    <col min="11283" max="11520" width="3.125" style="3"/>
    <col min="11521" max="11521" width="3.625" style="3" customWidth="1"/>
    <col min="11522" max="11522" width="5.375" style="3" customWidth="1"/>
    <col min="11523" max="11523" width="7.125" style="3" customWidth="1"/>
    <col min="11524" max="11524" width="9" style="3" customWidth="1"/>
    <col min="11525" max="11525" width="4" style="3" customWidth="1"/>
    <col min="11526" max="11526" width="3.125" style="3" customWidth="1"/>
    <col min="11527" max="11527" width="12.875" style="3" customWidth="1"/>
    <col min="11528" max="11528" width="3.125" style="3" customWidth="1"/>
    <col min="11529" max="11529" width="12.875" style="3" customWidth="1"/>
    <col min="11530" max="11530" width="3.125" style="3" customWidth="1"/>
    <col min="11531" max="11531" width="12.875" style="3" customWidth="1"/>
    <col min="11532" max="11532" width="3.125" style="3" customWidth="1"/>
    <col min="11533" max="11533" width="3.875" style="3" customWidth="1"/>
    <col min="11534" max="11534" width="2.5" style="3" customWidth="1"/>
    <col min="11535" max="11535" width="5.625" style="3" customWidth="1"/>
    <col min="11536" max="11536" width="3.125" style="3" customWidth="1"/>
    <col min="11537" max="11537" width="12.625" style="3" customWidth="1"/>
    <col min="11538" max="11538" width="5.625" style="3" customWidth="1"/>
    <col min="11539" max="11776" width="3.125" style="3"/>
    <col min="11777" max="11777" width="3.625" style="3" customWidth="1"/>
    <col min="11778" max="11778" width="5.375" style="3" customWidth="1"/>
    <col min="11779" max="11779" width="7.125" style="3" customWidth="1"/>
    <col min="11780" max="11780" width="9" style="3" customWidth="1"/>
    <col min="11781" max="11781" width="4" style="3" customWidth="1"/>
    <col min="11782" max="11782" width="3.125" style="3" customWidth="1"/>
    <col min="11783" max="11783" width="12.875" style="3" customWidth="1"/>
    <col min="11784" max="11784" width="3.125" style="3" customWidth="1"/>
    <col min="11785" max="11785" width="12.875" style="3" customWidth="1"/>
    <col min="11786" max="11786" width="3.125" style="3" customWidth="1"/>
    <col min="11787" max="11787" width="12.875" style="3" customWidth="1"/>
    <col min="11788" max="11788" width="3.125" style="3" customWidth="1"/>
    <col min="11789" max="11789" width="3.875" style="3" customWidth="1"/>
    <col min="11790" max="11790" width="2.5" style="3" customWidth="1"/>
    <col min="11791" max="11791" width="5.625" style="3" customWidth="1"/>
    <col min="11792" max="11792" width="3.125" style="3" customWidth="1"/>
    <col min="11793" max="11793" width="12.625" style="3" customWidth="1"/>
    <col min="11794" max="11794" width="5.625" style="3" customWidth="1"/>
    <col min="11795" max="12032" width="3.125" style="3"/>
    <col min="12033" max="12033" width="3.625" style="3" customWidth="1"/>
    <col min="12034" max="12034" width="5.375" style="3" customWidth="1"/>
    <col min="12035" max="12035" width="7.125" style="3" customWidth="1"/>
    <col min="12036" max="12036" width="9" style="3" customWidth="1"/>
    <col min="12037" max="12037" width="4" style="3" customWidth="1"/>
    <col min="12038" max="12038" width="3.125" style="3" customWidth="1"/>
    <col min="12039" max="12039" width="12.875" style="3" customWidth="1"/>
    <col min="12040" max="12040" width="3.125" style="3" customWidth="1"/>
    <col min="12041" max="12041" width="12.875" style="3" customWidth="1"/>
    <col min="12042" max="12042" width="3.125" style="3" customWidth="1"/>
    <col min="12043" max="12043" width="12.875" style="3" customWidth="1"/>
    <col min="12044" max="12044" width="3.125" style="3" customWidth="1"/>
    <col min="12045" max="12045" width="3.875" style="3" customWidth="1"/>
    <col min="12046" max="12046" width="2.5" style="3" customWidth="1"/>
    <col min="12047" max="12047" width="5.625" style="3" customWidth="1"/>
    <col min="12048" max="12048" width="3.125" style="3" customWidth="1"/>
    <col min="12049" max="12049" width="12.625" style="3" customWidth="1"/>
    <col min="12050" max="12050" width="5.625" style="3" customWidth="1"/>
    <col min="12051" max="12288" width="3.125" style="3"/>
    <col min="12289" max="12289" width="3.625" style="3" customWidth="1"/>
    <col min="12290" max="12290" width="5.375" style="3" customWidth="1"/>
    <col min="12291" max="12291" width="7.125" style="3" customWidth="1"/>
    <col min="12292" max="12292" width="9" style="3" customWidth="1"/>
    <col min="12293" max="12293" width="4" style="3" customWidth="1"/>
    <col min="12294" max="12294" width="3.125" style="3" customWidth="1"/>
    <col min="12295" max="12295" width="12.875" style="3" customWidth="1"/>
    <col min="12296" max="12296" width="3.125" style="3" customWidth="1"/>
    <col min="12297" max="12297" width="12.875" style="3" customWidth="1"/>
    <col min="12298" max="12298" width="3.125" style="3" customWidth="1"/>
    <col min="12299" max="12299" width="12.875" style="3" customWidth="1"/>
    <col min="12300" max="12300" width="3.125" style="3" customWidth="1"/>
    <col min="12301" max="12301" width="3.875" style="3" customWidth="1"/>
    <col min="12302" max="12302" width="2.5" style="3" customWidth="1"/>
    <col min="12303" max="12303" width="5.625" style="3" customWidth="1"/>
    <col min="12304" max="12304" width="3.125" style="3" customWidth="1"/>
    <col min="12305" max="12305" width="12.625" style="3" customWidth="1"/>
    <col min="12306" max="12306" width="5.625" style="3" customWidth="1"/>
    <col min="12307" max="12544" width="3.125" style="3"/>
    <col min="12545" max="12545" width="3.625" style="3" customWidth="1"/>
    <col min="12546" max="12546" width="5.375" style="3" customWidth="1"/>
    <col min="12547" max="12547" width="7.125" style="3" customWidth="1"/>
    <col min="12548" max="12548" width="9" style="3" customWidth="1"/>
    <col min="12549" max="12549" width="4" style="3" customWidth="1"/>
    <col min="12550" max="12550" width="3.125" style="3" customWidth="1"/>
    <col min="12551" max="12551" width="12.875" style="3" customWidth="1"/>
    <col min="12552" max="12552" width="3.125" style="3" customWidth="1"/>
    <col min="12553" max="12553" width="12.875" style="3" customWidth="1"/>
    <col min="12554" max="12554" width="3.125" style="3" customWidth="1"/>
    <col min="12555" max="12555" width="12.875" style="3" customWidth="1"/>
    <col min="12556" max="12556" width="3.125" style="3" customWidth="1"/>
    <col min="12557" max="12557" width="3.875" style="3" customWidth="1"/>
    <col min="12558" max="12558" width="2.5" style="3" customWidth="1"/>
    <col min="12559" max="12559" width="5.625" style="3" customWidth="1"/>
    <col min="12560" max="12560" width="3.125" style="3" customWidth="1"/>
    <col min="12561" max="12561" width="12.625" style="3" customWidth="1"/>
    <col min="12562" max="12562" width="5.625" style="3" customWidth="1"/>
    <col min="12563" max="12800" width="3.125" style="3"/>
    <col min="12801" max="12801" width="3.625" style="3" customWidth="1"/>
    <col min="12802" max="12802" width="5.375" style="3" customWidth="1"/>
    <col min="12803" max="12803" width="7.125" style="3" customWidth="1"/>
    <col min="12804" max="12804" width="9" style="3" customWidth="1"/>
    <col min="12805" max="12805" width="4" style="3" customWidth="1"/>
    <col min="12806" max="12806" width="3.125" style="3" customWidth="1"/>
    <col min="12807" max="12807" width="12.875" style="3" customWidth="1"/>
    <col min="12808" max="12808" width="3.125" style="3" customWidth="1"/>
    <col min="12809" max="12809" width="12.875" style="3" customWidth="1"/>
    <col min="12810" max="12810" width="3.125" style="3" customWidth="1"/>
    <col min="12811" max="12811" width="12.875" style="3" customWidth="1"/>
    <col min="12812" max="12812" width="3.125" style="3" customWidth="1"/>
    <col min="12813" max="12813" width="3.875" style="3" customWidth="1"/>
    <col min="12814" max="12814" width="2.5" style="3" customWidth="1"/>
    <col min="12815" max="12815" width="5.625" style="3" customWidth="1"/>
    <col min="12816" max="12816" width="3.125" style="3" customWidth="1"/>
    <col min="12817" max="12817" width="12.625" style="3" customWidth="1"/>
    <col min="12818" max="12818" width="5.625" style="3" customWidth="1"/>
    <col min="12819" max="13056" width="3.125" style="3"/>
    <col min="13057" max="13057" width="3.625" style="3" customWidth="1"/>
    <col min="13058" max="13058" width="5.375" style="3" customWidth="1"/>
    <col min="13059" max="13059" width="7.125" style="3" customWidth="1"/>
    <col min="13060" max="13060" width="9" style="3" customWidth="1"/>
    <col min="13061" max="13061" width="4" style="3" customWidth="1"/>
    <col min="13062" max="13062" width="3.125" style="3" customWidth="1"/>
    <col min="13063" max="13063" width="12.875" style="3" customWidth="1"/>
    <col min="13064" max="13064" width="3.125" style="3" customWidth="1"/>
    <col min="13065" max="13065" width="12.875" style="3" customWidth="1"/>
    <col min="13066" max="13066" width="3.125" style="3" customWidth="1"/>
    <col min="13067" max="13067" width="12.875" style="3" customWidth="1"/>
    <col min="13068" max="13068" width="3.125" style="3" customWidth="1"/>
    <col min="13069" max="13069" width="3.875" style="3" customWidth="1"/>
    <col min="13070" max="13070" width="2.5" style="3" customWidth="1"/>
    <col min="13071" max="13071" width="5.625" style="3" customWidth="1"/>
    <col min="13072" max="13072" width="3.125" style="3" customWidth="1"/>
    <col min="13073" max="13073" width="12.625" style="3" customWidth="1"/>
    <col min="13074" max="13074" width="5.625" style="3" customWidth="1"/>
    <col min="13075" max="13312" width="3.125" style="3"/>
    <col min="13313" max="13313" width="3.625" style="3" customWidth="1"/>
    <col min="13314" max="13314" width="5.375" style="3" customWidth="1"/>
    <col min="13315" max="13315" width="7.125" style="3" customWidth="1"/>
    <col min="13316" max="13316" width="9" style="3" customWidth="1"/>
    <col min="13317" max="13317" width="4" style="3" customWidth="1"/>
    <col min="13318" max="13318" width="3.125" style="3" customWidth="1"/>
    <col min="13319" max="13319" width="12.875" style="3" customWidth="1"/>
    <col min="13320" max="13320" width="3.125" style="3" customWidth="1"/>
    <col min="13321" max="13321" width="12.875" style="3" customWidth="1"/>
    <col min="13322" max="13322" width="3.125" style="3" customWidth="1"/>
    <col min="13323" max="13323" width="12.875" style="3" customWidth="1"/>
    <col min="13324" max="13324" width="3.125" style="3" customWidth="1"/>
    <col min="13325" max="13325" width="3.875" style="3" customWidth="1"/>
    <col min="13326" max="13326" width="2.5" style="3" customWidth="1"/>
    <col min="13327" max="13327" width="5.625" style="3" customWidth="1"/>
    <col min="13328" max="13328" width="3.125" style="3" customWidth="1"/>
    <col min="13329" max="13329" width="12.625" style="3" customWidth="1"/>
    <col min="13330" max="13330" width="5.625" style="3" customWidth="1"/>
    <col min="13331" max="13568" width="3.125" style="3"/>
    <col min="13569" max="13569" width="3.625" style="3" customWidth="1"/>
    <col min="13570" max="13570" width="5.375" style="3" customWidth="1"/>
    <col min="13571" max="13571" width="7.125" style="3" customWidth="1"/>
    <col min="13572" max="13572" width="9" style="3" customWidth="1"/>
    <col min="13573" max="13573" width="4" style="3" customWidth="1"/>
    <col min="13574" max="13574" width="3.125" style="3" customWidth="1"/>
    <col min="13575" max="13575" width="12.875" style="3" customWidth="1"/>
    <col min="13576" max="13576" width="3.125" style="3" customWidth="1"/>
    <col min="13577" max="13577" width="12.875" style="3" customWidth="1"/>
    <col min="13578" max="13578" width="3.125" style="3" customWidth="1"/>
    <col min="13579" max="13579" width="12.875" style="3" customWidth="1"/>
    <col min="13580" max="13580" width="3.125" style="3" customWidth="1"/>
    <col min="13581" max="13581" width="3.875" style="3" customWidth="1"/>
    <col min="13582" max="13582" width="2.5" style="3" customWidth="1"/>
    <col min="13583" max="13583" width="5.625" style="3" customWidth="1"/>
    <col min="13584" max="13584" width="3.125" style="3" customWidth="1"/>
    <col min="13585" max="13585" width="12.625" style="3" customWidth="1"/>
    <col min="13586" max="13586" width="5.625" style="3" customWidth="1"/>
    <col min="13587" max="13824" width="3.125" style="3"/>
    <col min="13825" max="13825" width="3.625" style="3" customWidth="1"/>
    <col min="13826" max="13826" width="5.375" style="3" customWidth="1"/>
    <col min="13827" max="13827" width="7.125" style="3" customWidth="1"/>
    <col min="13828" max="13828" width="9" style="3" customWidth="1"/>
    <col min="13829" max="13829" width="4" style="3" customWidth="1"/>
    <col min="13830" max="13830" width="3.125" style="3" customWidth="1"/>
    <col min="13831" max="13831" width="12.875" style="3" customWidth="1"/>
    <col min="13832" max="13832" width="3.125" style="3" customWidth="1"/>
    <col min="13833" max="13833" width="12.875" style="3" customWidth="1"/>
    <col min="13834" max="13834" width="3.125" style="3" customWidth="1"/>
    <col min="13835" max="13835" width="12.875" style="3" customWidth="1"/>
    <col min="13836" max="13836" width="3.125" style="3" customWidth="1"/>
    <col min="13837" max="13837" width="3.875" style="3" customWidth="1"/>
    <col min="13838" max="13838" width="2.5" style="3" customWidth="1"/>
    <col min="13839" max="13839" width="5.625" style="3" customWidth="1"/>
    <col min="13840" max="13840" width="3.125" style="3" customWidth="1"/>
    <col min="13841" max="13841" width="12.625" style="3" customWidth="1"/>
    <col min="13842" max="13842" width="5.625" style="3" customWidth="1"/>
    <col min="13843" max="14080" width="3.125" style="3"/>
    <col min="14081" max="14081" width="3.625" style="3" customWidth="1"/>
    <col min="14082" max="14082" width="5.375" style="3" customWidth="1"/>
    <col min="14083" max="14083" width="7.125" style="3" customWidth="1"/>
    <col min="14084" max="14084" width="9" style="3" customWidth="1"/>
    <col min="14085" max="14085" width="4" style="3" customWidth="1"/>
    <col min="14086" max="14086" width="3.125" style="3" customWidth="1"/>
    <col min="14087" max="14087" width="12.875" style="3" customWidth="1"/>
    <col min="14088" max="14088" width="3.125" style="3" customWidth="1"/>
    <col min="14089" max="14089" width="12.875" style="3" customWidth="1"/>
    <col min="14090" max="14090" width="3.125" style="3" customWidth="1"/>
    <col min="14091" max="14091" width="12.875" style="3" customWidth="1"/>
    <col min="14092" max="14092" width="3.125" style="3" customWidth="1"/>
    <col min="14093" max="14093" width="3.875" style="3" customWidth="1"/>
    <col min="14094" max="14094" width="2.5" style="3" customWidth="1"/>
    <col min="14095" max="14095" width="5.625" style="3" customWidth="1"/>
    <col min="14096" max="14096" width="3.125" style="3" customWidth="1"/>
    <col min="14097" max="14097" width="12.625" style="3" customWidth="1"/>
    <col min="14098" max="14098" width="5.625" style="3" customWidth="1"/>
    <col min="14099" max="14336" width="3.125" style="3"/>
    <col min="14337" max="14337" width="3.625" style="3" customWidth="1"/>
    <col min="14338" max="14338" width="5.375" style="3" customWidth="1"/>
    <col min="14339" max="14339" width="7.125" style="3" customWidth="1"/>
    <col min="14340" max="14340" width="9" style="3" customWidth="1"/>
    <col min="14341" max="14341" width="4" style="3" customWidth="1"/>
    <col min="14342" max="14342" width="3.125" style="3" customWidth="1"/>
    <col min="14343" max="14343" width="12.875" style="3" customWidth="1"/>
    <col min="14344" max="14344" width="3.125" style="3" customWidth="1"/>
    <col min="14345" max="14345" width="12.875" style="3" customWidth="1"/>
    <col min="14346" max="14346" width="3.125" style="3" customWidth="1"/>
    <col min="14347" max="14347" width="12.875" style="3" customWidth="1"/>
    <col min="14348" max="14348" width="3.125" style="3" customWidth="1"/>
    <col min="14349" max="14349" width="3.875" style="3" customWidth="1"/>
    <col min="14350" max="14350" width="2.5" style="3" customWidth="1"/>
    <col min="14351" max="14351" width="5.625" style="3" customWidth="1"/>
    <col min="14352" max="14352" width="3.125" style="3" customWidth="1"/>
    <col min="14353" max="14353" width="12.625" style="3" customWidth="1"/>
    <col min="14354" max="14354" width="5.625" style="3" customWidth="1"/>
    <col min="14355" max="14592" width="3.125" style="3"/>
    <col min="14593" max="14593" width="3.625" style="3" customWidth="1"/>
    <col min="14594" max="14594" width="5.375" style="3" customWidth="1"/>
    <col min="14595" max="14595" width="7.125" style="3" customWidth="1"/>
    <col min="14596" max="14596" width="9" style="3" customWidth="1"/>
    <col min="14597" max="14597" width="4" style="3" customWidth="1"/>
    <col min="14598" max="14598" width="3.125" style="3" customWidth="1"/>
    <col min="14599" max="14599" width="12.875" style="3" customWidth="1"/>
    <col min="14600" max="14600" width="3.125" style="3" customWidth="1"/>
    <col min="14601" max="14601" width="12.875" style="3" customWidth="1"/>
    <col min="14602" max="14602" width="3.125" style="3" customWidth="1"/>
    <col min="14603" max="14603" width="12.875" style="3" customWidth="1"/>
    <col min="14604" max="14604" width="3.125" style="3" customWidth="1"/>
    <col min="14605" max="14605" width="3.875" style="3" customWidth="1"/>
    <col min="14606" max="14606" width="2.5" style="3" customWidth="1"/>
    <col min="14607" max="14607" width="5.625" style="3" customWidth="1"/>
    <col min="14608" max="14608" width="3.125" style="3" customWidth="1"/>
    <col min="14609" max="14609" width="12.625" style="3" customWidth="1"/>
    <col min="14610" max="14610" width="5.625" style="3" customWidth="1"/>
    <col min="14611" max="14848" width="3.125" style="3"/>
    <col min="14849" max="14849" width="3.625" style="3" customWidth="1"/>
    <col min="14850" max="14850" width="5.375" style="3" customWidth="1"/>
    <col min="14851" max="14851" width="7.125" style="3" customWidth="1"/>
    <col min="14852" max="14852" width="9" style="3" customWidth="1"/>
    <col min="14853" max="14853" width="4" style="3" customWidth="1"/>
    <col min="14854" max="14854" width="3.125" style="3" customWidth="1"/>
    <col min="14855" max="14855" width="12.875" style="3" customWidth="1"/>
    <col min="14856" max="14856" width="3.125" style="3" customWidth="1"/>
    <col min="14857" max="14857" width="12.875" style="3" customWidth="1"/>
    <col min="14858" max="14858" width="3.125" style="3" customWidth="1"/>
    <col min="14859" max="14859" width="12.875" style="3" customWidth="1"/>
    <col min="14860" max="14860" width="3.125" style="3" customWidth="1"/>
    <col min="14861" max="14861" width="3.875" style="3" customWidth="1"/>
    <col min="14862" max="14862" width="2.5" style="3" customWidth="1"/>
    <col min="14863" max="14863" width="5.625" style="3" customWidth="1"/>
    <col min="14864" max="14864" width="3.125" style="3" customWidth="1"/>
    <col min="14865" max="14865" width="12.625" style="3" customWidth="1"/>
    <col min="14866" max="14866" width="5.625" style="3" customWidth="1"/>
    <col min="14867" max="15104" width="3.125" style="3"/>
    <col min="15105" max="15105" width="3.625" style="3" customWidth="1"/>
    <col min="15106" max="15106" width="5.375" style="3" customWidth="1"/>
    <col min="15107" max="15107" width="7.125" style="3" customWidth="1"/>
    <col min="15108" max="15108" width="9" style="3" customWidth="1"/>
    <col min="15109" max="15109" width="4" style="3" customWidth="1"/>
    <col min="15110" max="15110" width="3.125" style="3" customWidth="1"/>
    <col min="15111" max="15111" width="12.875" style="3" customWidth="1"/>
    <col min="15112" max="15112" width="3.125" style="3" customWidth="1"/>
    <col min="15113" max="15113" width="12.875" style="3" customWidth="1"/>
    <col min="15114" max="15114" width="3.125" style="3" customWidth="1"/>
    <col min="15115" max="15115" width="12.875" style="3" customWidth="1"/>
    <col min="15116" max="15116" width="3.125" style="3" customWidth="1"/>
    <col min="15117" max="15117" width="3.875" style="3" customWidth="1"/>
    <col min="15118" max="15118" width="2.5" style="3" customWidth="1"/>
    <col min="15119" max="15119" width="5.625" style="3" customWidth="1"/>
    <col min="15120" max="15120" width="3.125" style="3" customWidth="1"/>
    <col min="15121" max="15121" width="12.625" style="3" customWidth="1"/>
    <col min="15122" max="15122" width="5.625" style="3" customWidth="1"/>
    <col min="15123" max="15360" width="3.125" style="3"/>
    <col min="15361" max="15361" width="3.625" style="3" customWidth="1"/>
    <col min="15362" max="15362" width="5.375" style="3" customWidth="1"/>
    <col min="15363" max="15363" width="7.125" style="3" customWidth="1"/>
    <col min="15364" max="15364" width="9" style="3" customWidth="1"/>
    <col min="15365" max="15365" width="4" style="3" customWidth="1"/>
    <col min="15366" max="15366" width="3.125" style="3" customWidth="1"/>
    <col min="15367" max="15367" width="12.875" style="3" customWidth="1"/>
    <col min="15368" max="15368" width="3.125" style="3" customWidth="1"/>
    <col min="15369" max="15369" width="12.875" style="3" customWidth="1"/>
    <col min="15370" max="15370" width="3.125" style="3" customWidth="1"/>
    <col min="15371" max="15371" width="12.875" style="3" customWidth="1"/>
    <col min="15372" max="15372" width="3.125" style="3" customWidth="1"/>
    <col min="15373" max="15373" width="3.875" style="3" customWidth="1"/>
    <col min="15374" max="15374" width="2.5" style="3" customWidth="1"/>
    <col min="15375" max="15375" width="5.625" style="3" customWidth="1"/>
    <col min="15376" max="15376" width="3.125" style="3" customWidth="1"/>
    <col min="15377" max="15377" width="12.625" style="3" customWidth="1"/>
    <col min="15378" max="15378" width="5.625" style="3" customWidth="1"/>
    <col min="15379" max="15616" width="3.125" style="3"/>
    <col min="15617" max="15617" width="3.625" style="3" customWidth="1"/>
    <col min="15618" max="15618" width="5.375" style="3" customWidth="1"/>
    <col min="15619" max="15619" width="7.125" style="3" customWidth="1"/>
    <col min="15620" max="15620" width="9" style="3" customWidth="1"/>
    <col min="15621" max="15621" width="4" style="3" customWidth="1"/>
    <col min="15622" max="15622" width="3.125" style="3" customWidth="1"/>
    <col min="15623" max="15623" width="12.875" style="3" customWidth="1"/>
    <col min="15624" max="15624" width="3.125" style="3" customWidth="1"/>
    <col min="15625" max="15625" width="12.875" style="3" customWidth="1"/>
    <col min="15626" max="15626" width="3.125" style="3" customWidth="1"/>
    <col min="15627" max="15627" width="12.875" style="3" customWidth="1"/>
    <col min="15628" max="15628" width="3.125" style="3" customWidth="1"/>
    <col min="15629" max="15629" width="3.875" style="3" customWidth="1"/>
    <col min="15630" max="15630" width="2.5" style="3" customWidth="1"/>
    <col min="15631" max="15631" width="5.625" style="3" customWidth="1"/>
    <col min="15632" max="15632" width="3.125" style="3" customWidth="1"/>
    <col min="15633" max="15633" width="12.625" style="3" customWidth="1"/>
    <col min="15634" max="15634" width="5.625" style="3" customWidth="1"/>
    <col min="15635" max="15872" width="3.125" style="3"/>
    <col min="15873" max="15873" width="3.625" style="3" customWidth="1"/>
    <col min="15874" max="15874" width="5.375" style="3" customWidth="1"/>
    <col min="15875" max="15875" width="7.125" style="3" customWidth="1"/>
    <col min="15876" max="15876" width="9" style="3" customWidth="1"/>
    <col min="15877" max="15877" width="4" style="3" customWidth="1"/>
    <col min="15878" max="15878" width="3.125" style="3" customWidth="1"/>
    <col min="15879" max="15879" width="12.875" style="3" customWidth="1"/>
    <col min="15880" max="15880" width="3.125" style="3" customWidth="1"/>
    <col min="15881" max="15881" width="12.875" style="3" customWidth="1"/>
    <col min="15882" max="15882" width="3.125" style="3" customWidth="1"/>
    <col min="15883" max="15883" width="12.875" style="3" customWidth="1"/>
    <col min="15884" max="15884" width="3.125" style="3" customWidth="1"/>
    <col min="15885" max="15885" width="3.875" style="3" customWidth="1"/>
    <col min="15886" max="15886" width="2.5" style="3" customWidth="1"/>
    <col min="15887" max="15887" width="5.625" style="3" customWidth="1"/>
    <col min="15888" max="15888" width="3.125" style="3" customWidth="1"/>
    <col min="15889" max="15889" width="12.625" style="3" customWidth="1"/>
    <col min="15890" max="15890" width="5.625" style="3" customWidth="1"/>
    <col min="15891" max="16128" width="3.125" style="3"/>
    <col min="16129" max="16129" width="3.625" style="3" customWidth="1"/>
    <col min="16130" max="16130" width="5.375" style="3" customWidth="1"/>
    <col min="16131" max="16131" width="7.125" style="3" customWidth="1"/>
    <col min="16132" max="16132" width="9" style="3" customWidth="1"/>
    <col min="16133" max="16133" width="4" style="3" customWidth="1"/>
    <col min="16134" max="16134" width="3.125" style="3" customWidth="1"/>
    <col min="16135" max="16135" width="12.875" style="3" customWidth="1"/>
    <col min="16136" max="16136" width="3.125" style="3" customWidth="1"/>
    <col min="16137" max="16137" width="12.875" style="3" customWidth="1"/>
    <col min="16138" max="16138" width="3.125" style="3" customWidth="1"/>
    <col min="16139" max="16139" width="12.875" style="3" customWidth="1"/>
    <col min="16140" max="16140" width="3.125" style="3" customWidth="1"/>
    <col min="16141" max="16141" width="3.875" style="3" customWidth="1"/>
    <col min="16142" max="16142" width="2.5" style="3" customWidth="1"/>
    <col min="16143" max="16143" width="5.625" style="3" customWidth="1"/>
    <col min="16144" max="16144" width="3.125" style="3" customWidth="1"/>
    <col min="16145" max="16145" width="12.625" style="3" customWidth="1"/>
    <col min="16146" max="16146" width="5.625" style="3" customWidth="1"/>
    <col min="16147" max="16384" width="3.125" style="3"/>
  </cols>
  <sheetData>
    <row r="1" spans="1:20" ht="18" customHeight="1">
      <c r="A1" s="64" t="s">
        <v>369</v>
      </c>
      <c r="B1" s="61"/>
      <c r="C1" s="61"/>
      <c r="D1" s="28"/>
      <c r="E1" s="62"/>
      <c r="F1" s="28"/>
      <c r="G1" s="2"/>
      <c r="H1" s="1"/>
      <c r="I1" s="1"/>
      <c r="J1" s="1"/>
      <c r="K1" s="1"/>
      <c r="L1" s="1"/>
      <c r="M1" s="1"/>
      <c r="N1" s="1"/>
      <c r="P1" s="237" t="s">
        <v>0</v>
      </c>
      <c r="Q1" s="237"/>
      <c r="R1" s="237"/>
      <c r="S1" s="1"/>
      <c r="T1" s="1"/>
    </row>
    <row r="2" spans="1:20" ht="13.5" customHeight="1">
      <c r="G2" s="4"/>
      <c r="L2" s="238" t="s">
        <v>1</v>
      </c>
      <c r="M2" s="239"/>
      <c r="N2" s="240"/>
      <c r="O2" s="241"/>
      <c r="P2" s="241"/>
      <c r="Q2" s="241"/>
      <c r="R2" s="242"/>
    </row>
    <row r="3" spans="1:20" ht="13.5" customHeight="1">
      <c r="A3" s="5"/>
      <c r="B3" s="243" t="s">
        <v>2</v>
      </c>
      <c r="C3" s="243"/>
      <c r="D3" s="243"/>
      <c r="E3" s="243"/>
      <c r="F3" s="243"/>
      <c r="G3" s="243"/>
      <c r="L3" s="250" t="s">
        <v>3</v>
      </c>
      <c r="M3" s="251"/>
      <c r="N3" s="252"/>
      <c r="O3" s="244" t="s">
        <v>250</v>
      </c>
      <c r="P3" s="245"/>
      <c r="Q3" s="245"/>
      <c r="R3" s="246"/>
      <c r="S3" s="6"/>
    </row>
    <row r="4" spans="1:20" ht="13.5" customHeight="1">
      <c r="B4" s="256" t="s">
        <v>4</v>
      </c>
      <c r="C4" s="256"/>
      <c r="D4" s="256"/>
      <c r="E4" s="256"/>
      <c r="F4" s="256"/>
      <c r="G4" s="256"/>
      <c r="L4" s="253"/>
      <c r="M4" s="254"/>
      <c r="N4" s="255"/>
      <c r="O4" s="247" t="s">
        <v>298</v>
      </c>
      <c r="P4" s="248"/>
      <c r="Q4" s="248"/>
      <c r="R4" s="249"/>
    </row>
    <row r="5" spans="1:20" ht="13.5" customHeight="1">
      <c r="B5" s="29"/>
      <c r="C5" s="29"/>
      <c r="D5" s="29"/>
      <c r="E5" s="48"/>
      <c r="F5" s="48"/>
      <c r="G5" s="48"/>
      <c r="L5" s="44"/>
      <c r="M5" s="44"/>
      <c r="N5" s="44"/>
      <c r="O5" s="57"/>
      <c r="P5" s="57"/>
      <c r="Q5" s="57"/>
      <c r="R5" s="57"/>
    </row>
    <row r="6" spans="1:20" ht="24.75" customHeight="1">
      <c r="A6" s="232" t="s">
        <v>249</v>
      </c>
      <c r="B6" s="232"/>
      <c r="C6" s="232"/>
      <c r="D6" s="232"/>
      <c r="E6" s="232"/>
      <c r="F6" s="232"/>
      <c r="G6" s="232"/>
      <c r="H6" s="232"/>
      <c r="I6" s="232"/>
      <c r="J6" s="232"/>
      <c r="K6" s="232"/>
      <c r="L6" s="232"/>
      <c r="M6" s="232"/>
      <c r="N6" s="232"/>
      <c r="O6" s="232"/>
      <c r="P6" s="232"/>
      <c r="Q6" s="232"/>
      <c r="R6" s="232"/>
    </row>
    <row r="7" spans="1:20" ht="18.75" customHeight="1" thickBot="1">
      <c r="A7" s="7" t="s">
        <v>344</v>
      </c>
      <c r="B7" s="7"/>
      <c r="C7" s="7"/>
    </row>
    <row r="8" spans="1:20" ht="62.25" customHeight="1" thickBot="1">
      <c r="A8" s="9"/>
      <c r="B8" s="233" t="s">
        <v>5</v>
      </c>
      <c r="C8" s="233"/>
      <c r="D8" s="233"/>
      <c r="E8" s="10" t="s">
        <v>6</v>
      </c>
      <c r="F8" s="234" t="s">
        <v>340</v>
      </c>
      <c r="G8" s="234"/>
      <c r="H8" s="234" t="s">
        <v>8</v>
      </c>
      <c r="I8" s="234"/>
      <c r="J8" s="234" t="s">
        <v>9</v>
      </c>
      <c r="K8" s="234"/>
      <c r="L8" s="235" t="s">
        <v>10</v>
      </c>
      <c r="M8" s="235"/>
      <c r="N8" s="235"/>
      <c r="O8" s="235"/>
      <c r="P8" s="235" t="s">
        <v>11</v>
      </c>
      <c r="Q8" s="236"/>
      <c r="R8" s="11" t="s">
        <v>12</v>
      </c>
    </row>
    <row r="9" spans="1:20" ht="22.5" customHeight="1">
      <c r="A9" s="12" t="s">
        <v>272</v>
      </c>
      <c r="B9" s="225" t="s">
        <v>13</v>
      </c>
      <c r="C9" s="225"/>
      <c r="D9" s="225"/>
      <c r="E9" s="126">
        <v>2</v>
      </c>
      <c r="F9" s="113"/>
      <c r="G9" s="35" t="s">
        <v>14</v>
      </c>
      <c r="H9" s="113"/>
      <c r="I9" s="35" t="s">
        <v>15</v>
      </c>
      <c r="J9" s="113"/>
      <c r="K9" s="35" t="s">
        <v>16</v>
      </c>
      <c r="L9" s="226"/>
      <c r="M9" s="226"/>
      <c r="N9" s="226"/>
      <c r="O9" s="226"/>
      <c r="P9" s="226"/>
      <c r="Q9" s="227"/>
      <c r="R9" s="135" t="str">
        <f>IF(F9="○",2,IF(H9="○",6,IF(J9="○",10,"")))</f>
        <v/>
      </c>
    </row>
    <row r="10" spans="1:20" ht="22.5" customHeight="1">
      <c r="A10" s="114" t="s">
        <v>383</v>
      </c>
      <c r="B10" s="193" t="s">
        <v>17</v>
      </c>
      <c r="C10" s="193"/>
      <c r="D10" s="193"/>
      <c r="E10" s="127">
        <v>1</v>
      </c>
      <c r="F10" s="113"/>
      <c r="G10" s="14" t="s">
        <v>18</v>
      </c>
      <c r="H10" s="113"/>
      <c r="I10" s="14" t="s">
        <v>19</v>
      </c>
      <c r="J10" s="231"/>
      <c r="K10" s="231"/>
      <c r="L10" s="187"/>
      <c r="M10" s="187"/>
      <c r="N10" s="187"/>
      <c r="O10" s="187"/>
      <c r="P10" s="187"/>
      <c r="Q10" s="188"/>
      <c r="R10" s="139" t="str">
        <f>IF(F10="○",1,IF(H10="○",3,""))</f>
        <v/>
      </c>
    </row>
    <row r="11" spans="1:20" ht="35.1" customHeight="1">
      <c r="A11" s="176" t="s">
        <v>271</v>
      </c>
      <c r="B11" s="193" t="s">
        <v>20</v>
      </c>
      <c r="C11" s="193"/>
      <c r="D11" s="193"/>
      <c r="E11" s="127">
        <v>1</v>
      </c>
      <c r="F11" s="113"/>
      <c r="G11" s="15" t="s">
        <v>21</v>
      </c>
      <c r="H11" s="113"/>
      <c r="I11" s="15" t="s">
        <v>22</v>
      </c>
      <c r="J11" s="113"/>
      <c r="K11" s="14" t="s">
        <v>23</v>
      </c>
      <c r="L11" s="187"/>
      <c r="M11" s="187"/>
      <c r="N11" s="187"/>
      <c r="O11" s="187"/>
      <c r="P11" s="187"/>
      <c r="Q11" s="188"/>
      <c r="R11" s="139" t="str">
        <f>IF(F11="○",1,IF(H11="○",3,IF(J11="○",5,"")))</f>
        <v/>
      </c>
    </row>
    <row r="12" spans="1:20" ht="22.5" customHeight="1">
      <c r="A12" s="176" t="s">
        <v>273</v>
      </c>
      <c r="B12" s="193" t="s">
        <v>24</v>
      </c>
      <c r="C12" s="193"/>
      <c r="D12" s="193"/>
      <c r="E12" s="127">
        <v>3</v>
      </c>
      <c r="F12" s="113"/>
      <c r="G12" s="20" t="s">
        <v>312</v>
      </c>
      <c r="H12" s="113"/>
      <c r="I12" s="20" t="s">
        <v>313</v>
      </c>
      <c r="J12" s="187"/>
      <c r="K12" s="187"/>
      <c r="L12" s="113"/>
      <c r="M12" s="219" t="s">
        <v>314</v>
      </c>
      <c r="N12" s="220"/>
      <c r="O12" s="221"/>
      <c r="P12" s="187"/>
      <c r="Q12" s="188"/>
      <c r="R12" s="139" t="str">
        <f>IF(F12="○",3,IF(H12="○",9,IF(L12="○",30,"")))</f>
        <v/>
      </c>
    </row>
    <row r="13" spans="1:20" ht="23.1" customHeight="1">
      <c r="A13" s="176" t="s">
        <v>208</v>
      </c>
      <c r="B13" s="193" t="s">
        <v>25</v>
      </c>
      <c r="C13" s="193"/>
      <c r="D13" s="193"/>
      <c r="E13" s="127">
        <v>2</v>
      </c>
      <c r="F13" s="113"/>
      <c r="G13" s="14" t="s">
        <v>26</v>
      </c>
      <c r="H13" s="113"/>
      <c r="I13" s="14" t="s">
        <v>27</v>
      </c>
      <c r="J13" s="113"/>
      <c r="K13" s="14" t="s">
        <v>28</v>
      </c>
      <c r="L13" s="113" t="s">
        <v>301</v>
      </c>
      <c r="M13" s="224" t="s">
        <v>343</v>
      </c>
      <c r="N13" s="220"/>
      <c r="O13" s="221"/>
      <c r="P13" s="222"/>
      <c r="Q13" s="223"/>
      <c r="R13" s="139" t="str">
        <f>IF(F13="○",2,IF(H13="○",6,IF(J13="○",10,IF(L13="○",20,""))))</f>
        <v/>
      </c>
    </row>
    <row r="14" spans="1:20" ht="23.1" customHeight="1">
      <c r="A14" s="176" t="s">
        <v>275</v>
      </c>
      <c r="B14" s="193" t="s">
        <v>29</v>
      </c>
      <c r="C14" s="193"/>
      <c r="D14" s="193"/>
      <c r="E14" s="127">
        <v>5</v>
      </c>
      <c r="F14" s="113"/>
      <c r="G14" s="14" t="s">
        <v>30</v>
      </c>
      <c r="H14" s="187"/>
      <c r="I14" s="187"/>
      <c r="J14" s="187"/>
      <c r="K14" s="187"/>
      <c r="L14" s="187"/>
      <c r="M14" s="187"/>
      <c r="N14" s="187"/>
      <c r="O14" s="187"/>
      <c r="P14" s="187"/>
      <c r="Q14" s="188"/>
      <c r="R14" s="139" t="str">
        <f>IF(F14="○",5,"")</f>
        <v/>
      </c>
    </row>
    <row r="15" spans="1:20" ht="35.1" customHeight="1">
      <c r="A15" s="176" t="s">
        <v>274</v>
      </c>
      <c r="B15" s="193" t="s">
        <v>31</v>
      </c>
      <c r="C15" s="193"/>
      <c r="D15" s="193"/>
      <c r="E15" s="127">
        <v>1</v>
      </c>
      <c r="F15" s="113"/>
      <c r="G15" s="15" t="s">
        <v>32</v>
      </c>
      <c r="H15" s="113"/>
      <c r="I15" s="15" t="s">
        <v>33</v>
      </c>
      <c r="J15" s="113"/>
      <c r="K15" s="14" t="s">
        <v>34</v>
      </c>
      <c r="L15" s="187"/>
      <c r="M15" s="187"/>
      <c r="N15" s="187"/>
      <c r="O15" s="187"/>
      <c r="P15" s="187"/>
      <c r="Q15" s="188"/>
      <c r="R15" s="139" t="str">
        <f>IF(F15="○",1,IF(H15="○",3,IF(J15="○",5,"")))</f>
        <v/>
      </c>
    </row>
    <row r="16" spans="1:20" ht="22.5" customHeight="1">
      <c r="A16" s="176" t="s">
        <v>219</v>
      </c>
      <c r="B16" s="218" t="s">
        <v>35</v>
      </c>
      <c r="C16" s="218"/>
      <c r="D16" s="218"/>
      <c r="E16" s="128">
        <v>1</v>
      </c>
      <c r="F16" s="113"/>
      <c r="G16" s="16" t="s">
        <v>36</v>
      </c>
      <c r="H16" s="113"/>
      <c r="I16" s="16" t="s">
        <v>37</v>
      </c>
      <c r="J16" s="113"/>
      <c r="K16" s="16" t="s">
        <v>38</v>
      </c>
      <c r="L16" s="113"/>
      <c r="M16" s="219" t="s">
        <v>317</v>
      </c>
      <c r="N16" s="220"/>
      <c r="O16" s="221"/>
      <c r="P16" s="113"/>
      <c r="Q16" s="157" t="s">
        <v>318</v>
      </c>
      <c r="R16" s="139" t="str">
        <f>IF(F16="○",1,IF(H16="○",3,IF(J16="○",5,IF(L16="○",10,IF(P16="○",15,"")))))</f>
        <v/>
      </c>
    </row>
    <row r="17" spans="1:27" ht="26.25" customHeight="1">
      <c r="A17" s="216" t="s">
        <v>384</v>
      </c>
      <c r="B17" s="193" t="s">
        <v>39</v>
      </c>
      <c r="C17" s="193"/>
      <c r="D17" s="193"/>
      <c r="E17" s="217">
        <v>2</v>
      </c>
      <c r="F17" s="206"/>
      <c r="G17" s="205" t="s">
        <v>40</v>
      </c>
      <c r="H17" s="206"/>
      <c r="I17" s="205" t="s">
        <v>41</v>
      </c>
      <c r="J17" s="206"/>
      <c r="K17" s="208" t="s">
        <v>379</v>
      </c>
      <c r="L17" s="206" t="s">
        <v>301</v>
      </c>
      <c r="M17" s="209" t="s">
        <v>380</v>
      </c>
      <c r="N17" s="210"/>
      <c r="O17" s="210"/>
      <c r="P17" s="210"/>
      <c r="Q17" s="211"/>
      <c r="R17" s="212" t="str">
        <f>IF(F17="○",2,IF(H17="○",6,IF(J17="○",1,IF(L17="○",LOOKUP(N18,{52,64,76,88,100,112,124,136,148,160,172,184,196,208,220,232,244,256,268,280,292,304,316,328},{20,25,30,35,40,45,50,55,60,65,70,75,80,85,90,95,100,105,110,115,120,125,130}),""))))</f>
        <v/>
      </c>
      <c r="AA17" s="125"/>
    </row>
    <row r="18" spans="1:27" ht="21" customHeight="1">
      <c r="A18" s="216"/>
      <c r="B18" s="193"/>
      <c r="C18" s="193"/>
      <c r="D18" s="193"/>
      <c r="E18" s="217"/>
      <c r="F18" s="207"/>
      <c r="G18" s="205"/>
      <c r="H18" s="207"/>
      <c r="I18" s="205"/>
      <c r="J18" s="207"/>
      <c r="K18" s="208"/>
      <c r="L18" s="207"/>
      <c r="M18" s="124" t="s">
        <v>42</v>
      </c>
      <c r="N18" s="214"/>
      <c r="O18" s="214"/>
      <c r="P18" s="215" t="s">
        <v>365</v>
      </c>
      <c r="Q18" s="215"/>
      <c r="R18" s="213"/>
    </row>
    <row r="19" spans="1:27" ht="45" customHeight="1">
      <c r="A19" s="176" t="s">
        <v>276</v>
      </c>
      <c r="B19" s="193" t="s">
        <v>43</v>
      </c>
      <c r="C19" s="193"/>
      <c r="D19" s="193"/>
      <c r="E19" s="127">
        <v>1</v>
      </c>
      <c r="F19" s="113"/>
      <c r="G19" s="14" t="s">
        <v>44</v>
      </c>
      <c r="H19" s="113"/>
      <c r="I19" s="19" t="s">
        <v>45</v>
      </c>
      <c r="J19" s="113"/>
      <c r="K19" s="20" t="s">
        <v>46</v>
      </c>
      <c r="L19" s="187"/>
      <c r="M19" s="187"/>
      <c r="N19" s="187"/>
      <c r="O19" s="187"/>
      <c r="P19" s="187"/>
      <c r="Q19" s="188"/>
      <c r="R19" s="139" t="str">
        <f>IF(F19="○",1,IF(H19="○",3,IF(J19="○",5,"")))</f>
        <v/>
      </c>
    </row>
    <row r="20" spans="1:27" ht="35.1" customHeight="1">
      <c r="A20" s="176" t="s">
        <v>277</v>
      </c>
      <c r="B20" s="189" t="s">
        <v>47</v>
      </c>
      <c r="C20" s="189"/>
      <c r="D20" s="189"/>
      <c r="E20" s="127">
        <v>1</v>
      </c>
      <c r="F20" s="113"/>
      <c r="G20" s="14" t="s">
        <v>48</v>
      </c>
      <c r="H20" s="113"/>
      <c r="I20" s="14" t="s">
        <v>49</v>
      </c>
      <c r="J20" s="113"/>
      <c r="K20" s="14" t="s">
        <v>50</v>
      </c>
      <c r="L20" s="187"/>
      <c r="M20" s="187"/>
      <c r="N20" s="187"/>
      <c r="O20" s="187"/>
      <c r="P20" s="187"/>
      <c r="Q20" s="188"/>
      <c r="R20" s="139" t="str">
        <f>IF(F20="○",1,IF(H20="○",3,IF(J20="○",5,"")))</f>
        <v/>
      </c>
    </row>
    <row r="21" spans="1:27" ht="23.1" customHeight="1">
      <c r="A21" s="176" t="s">
        <v>278</v>
      </c>
      <c r="B21" s="193" t="s">
        <v>51</v>
      </c>
      <c r="C21" s="193"/>
      <c r="D21" s="193"/>
      <c r="E21" s="127">
        <v>3</v>
      </c>
      <c r="F21" s="113"/>
      <c r="G21" s="14" t="s">
        <v>52</v>
      </c>
      <c r="H21" s="113"/>
      <c r="I21" s="14" t="s">
        <v>53</v>
      </c>
      <c r="J21" s="113"/>
      <c r="K21" s="14" t="s">
        <v>54</v>
      </c>
      <c r="L21" s="113"/>
      <c r="M21" s="198" t="s">
        <v>55</v>
      </c>
      <c r="N21" s="199"/>
      <c r="O21" s="200"/>
      <c r="P21" s="113"/>
      <c r="Q21" s="21" t="s">
        <v>56</v>
      </c>
      <c r="R21" s="139" t="str">
        <f>IF(F21="○",3,IF(H21="○",9,IF(J21="○",15,IF(L21="○",30,IF(P21="○",45,"")))))</f>
        <v/>
      </c>
    </row>
    <row r="22" spans="1:27" ht="30.75" customHeight="1">
      <c r="A22" s="176" t="s">
        <v>279</v>
      </c>
      <c r="B22" s="194" t="s">
        <v>366</v>
      </c>
      <c r="C22" s="201"/>
      <c r="D22" s="201"/>
      <c r="E22" s="127">
        <v>1</v>
      </c>
      <c r="F22" s="113"/>
      <c r="G22" s="14" t="s">
        <v>52</v>
      </c>
      <c r="H22" s="113"/>
      <c r="I22" s="14" t="s">
        <v>57</v>
      </c>
      <c r="J22" s="113" t="s">
        <v>301</v>
      </c>
      <c r="K22" s="175" t="s">
        <v>382</v>
      </c>
      <c r="L22" s="174"/>
      <c r="M22" s="202" t="s">
        <v>49</v>
      </c>
      <c r="N22" s="203"/>
      <c r="O22" s="204"/>
      <c r="P22" s="174" t="s">
        <v>301</v>
      </c>
      <c r="Q22" s="173" t="s">
        <v>50</v>
      </c>
      <c r="R22" s="139" t="str">
        <f>IF(F22="○",1,IF(H22="○",3,IF(J22="○",5,IF(L22="○",10,IF(P22="○",15,"")))))</f>
        <v/>
      </c>
    </row>
    <row r="23" spans="1:27" ht="58.5" customHeight="1">
      <c r="A23" s="176" t="s">
        <v>280</v>
      </c>
      <c r="B23" s="194" t="s">
        <v>367</v>
      </c>
      <c r="C23" s="194"/>
      <c r="D23" s="194"/>
      <c r="E23" s="127">
        <v>1</v>
      </c>
      <c r="F23" s="113"/>
      <c r="G23" s="14" t="s">
        <v>58</v>
      </c>
      <c r="H23" s="113"/>
      <c r="I23" s="14" t="s">
        <v>59</v>
      </c>
      <c r="J23" s="113"/>
      <c r="K23" s="14" t="s">
        <v>60</v>
      </c>
      <c r="L23" s="187"/>
      <c r="M23" s="187"/>
      <c r="N23" s="187"/>
      <c r="O23" s="187"/>
      <c r="P23" s="187"/>
      <c r="Q23" s="188"/>
      <c r="R23" s="139" t="str">
        <f>IF(F23="○",1,IF(H23="○",3,IF(J23="○",5,"")))</f>
        <v/>
      </c>
    </row>
    <row r="24" spans="1:27" ht="35.1" customHeight="1">
      <c r="A24" s="176" t="s">
        <v>281</v>
      </c>
      <c r="B24" s="194" t="s">
        <v>61</v>
      </c>
      <c r="C24" s="194"/>
      <c r="D24" s="194"/>
      <c r="E24" s="127">
        <v>2</v>
      </c>
      <c r="F24" s="113"/>
      <c r="G24" s="15" t="s">
        <v>62</v>
      </c>
      <c r="H24" s="113"/>
      <c r="I24" s="22" t="s">
        <v>63</v>
      </c>
      <c r="J24" s="113"/>
      <c r="K24" s="15" t="s">
        <v>64</v>
      </c>
      <c r="L24" s="113"/>
      <c r="M24" s="195" t="s">
        <v>65</v>
      </c>
      <c r="N24" s="196"/>
      <c r="O24" s="197"/>
      <c r="P24" s="187"/>
      <c r="Q24" s="188"/>
      <c r="R24" s="139" t="str">
        <f>IF(F24="○",2,IF(H24="○",6,IF(J24="○",10,IF(L24="○",20,""))))</f>
        <v/>
      </c>
      <c r="U24" s="5"/>
    </row>
    <row r="25" spans="1:27" ht="44.25" customHeight="1">
      <c r="A25" s="176" t="s">
        <v>282</v>
      </c>
      <c r="B25" s="194" t="s">
        <v>368</v>
      </c>
      <c r="C25" s="194"/>
      <c r="D25" s="194"/>
      <c r="E25" s="127">
        <v>2</v>
      </c>
      <c r="F25" s="54"/>
      <c r="G25" s="14" t="s">
        <v>66</v>
      </c>
      <c r="H25" s="187"/>
      <c r="I25" s="187"/>
      <c r="J25" s="187"/>
      <c r="K25" s="187"/>
      <c r="L25" s="187"/>
      <c r="M25" s="187"/>
      <c r="N25" s="187"/>
      <c r="O25" s="187"/>
      <c r="P25" s="187"/>
      <c r="Q25" s="188"/>
      <c r="R25" s="140">
        <f>E25*F25</f>
        <v>0</v>
      </c>
      <c r="U25" s="5"/>
    </row>
    <row r="26" spans="1:27" ht="22.5" customHeight="1">
      <c r="A26" s="176" t="s">
        <v>283</v>
      </c>
      <c r="B26" s="193" t="s">
        <v>67</v>
      </c>
      <c r="C26" s="193"/>
      <c r="D26" s="193"/>
      <c r="E26" s="127">
        <v>5</v>
      </c>
      <c r="F26" s="54"/>
      <c r="G26" s="14" t="s">
        <v>66</v>
      </c>
      <c r="H26" s="187"/>
      <c r="I26" s="187"/>
      <c r="J26" s="187"/>
      <c r="K26" s="187"/>
      <c r="L26" s="187"/>
      <c r="M26" s="187"/>
      <c r="N26" s="187"/>
      <c r="O26" s="187"/>
      <c r="P26" s="187"/>
      <c r="Q26" s="188"/>
      <c r="R26" s="140">
        <f>E26*F26</f>
        <v>0</v>
      </c>
    </row>
    <row r="27" spans="1:27" ht="23.1" customHeight="1">
      <c r="A27" s="176" t="s">
        <v>284</v>
      </c>
      <c r="B27" s="193" t="s">
        <v>68</v>
      </c>
      <c r="C27" s="193"/>
      <c r="D27" s="193"/>
      <c r="E27" s="127">
        <v>7</v>
      </c>
      <c r="F27" s="113"/>
      <c r="G27" s="14" t="s">
        <v>69</v>
      </c>
      <c r="H27" s="187"/>
      <c r="I27" s="187"/>
      <c r="J27" s="187"/>
      <c r="K27" s="187"/>
      <c r="L27" s="187"/>
      <c r="M27" s="187"/>
      <c r="N27" s="187"/>
      <c r="O27" s="187"/>
      <c r="P27" s="187"/>
      <c r="Q27" s="188"/>
      <c r="R27" s="139" t="str">
        <f>IF(F27="○",7,"")</f>
        <v/>
      </c>
    </row>
    <row r="28" spans="1:27" ht="35.1" customHeight="1">
      <c r="A28" s="176" t="s">
        <v>285</v>
      </c>
      <c r="B28" s="189" t="s">
        <v>70</v>
      </c>
      <c r="C28" s="189"/>
      <c r="D28" s="189"/>
      <c r="E28" s="127">
        <v>5</v>
      </c>
      <c r="F28" s="113"/>
      <c r="G28" s="14" t="s">
        <v>71</v>
      </c>
      <c r="H28" s="113"/>
      <c r="I28" s="14" t="s">
        <v>72</v>
      </c>
      <c r="J28" s="113"/>
      <c r="K28" s="14" t="s">
        <v>73</v>
      </c>
      <c r="L28" s="187"/>
      <c r="M28" s="187"/>
      <c r="N28" s="187"/>
      <c r="O28" s="187"/>
      <c r="P28" s="187"/>
      <c r="Q28" s="188"/>
      <c r="R28" s="139" t="str">
        <f>IF(F28="○",5,IF(H28="○",15,IF(J28="○",25,"")))</f>
        <v/>
      </c>
    </row>
    <row r="29" spans="1:27" ht="23.1" customHeight="1">
      <c r="A29" s="176" t="s">
        <v>286</v>
      </c>
      <c r="B29" s="190" t="s">
        <v>74</v>
      </c>
      <c r="C29" s="191"/>
      <c r="D29" s="192"/>
      <c r="E29" s="127">
        <v>5</v>
      </c>
      <c r="F29" s="113"/>
      <c r="G29" s="23" t="s">
        <v>75</v>
      </c>
      <c r="H29" s="187"/>
      <c r="I29" s="187"/>
      <c r="J29" s="187"/>
      <c r="K29" s="187"/>
      <c r="L29" s="187"/>
      <c r="M29" s="187"/>
      <c r="N29" s="187"/>
      <c r="O29" s="187"/>
      <c r="P29" s="187"/>
      <c r="Q29" s="188"/>
      <c r="R29" s="139" t="str">
        <f>IF(F29="○",5,"")</f>
        <v/>
      </c>
    </row>
    <row r="30" spans="1:27" ht="35.1" customHeight="1">
      <c r="A30" s="176" t="s">
        <v>290</v>
      </c>
      <c r="B30" s="184" t="s">
        <v>76</v>
      </c>
      <c r="C30" s="185"/>
      <c r="D30" s="186"/>
      <c r="E30" s="127">
        <v>2</v>
      </c>
      <c r="F30" s="113"/>
      <c r="G30" s="24" t="s">
        <v>77</v>
      </c>
      <c r="H30" s="113"/>
      <c r="I30" s="15" t="s">
        <v>78</v>
      </c>
      <c r="J30" s="113"/>
      <c r="K30" s="15" t="s">
        <v>79</v>
      </c>
      <c r="L30" s="187"/>
      <c r="M30" s="187"/>
      <c r="N30" s="187"/>
      <c r="O30" s="187"/>
      <c r="P30" s="187"/>
      <c r="Q30" s="188"/>
      <c r="R30" s="139" t="str">
        <f>IF(F30="○",2,IF(H30="○",6,IF(J30="○",10,"")))</f>
        <v/>
      </c>
    </row>
    <row r="31" spans="1:27" ht="22.5" customHeight="1">
      <c r="A31" s="114" t="s">
        <v>385</v>
      </c>
      <c r="B31" s="228" t="s">
        <v>315</v>
      </c>
      <c r="C31" s="229"/>
      <c r="D31" s="230"/>
      <c r="E31" s="131">
        <v>1</v>
      </c>
      <c r="F31" s="231"/>
      <c r="G31" s="231"/>
      <c r="H31" s="231"/>
      <c r="I31" s="231"/>
      <c r="J31" s="231"/>
      <c r="K31" s="231"/>
      <c r="L31" s="174" t="s">
        <v>301</v>
      </c>
      <c r="M31" s="219" t="s">
        <v>316</v>
      </c>
      <c r="N31" s="220"/>
      <c r="O31" s="221"/>
      <c r="P31" s="187"/>
      <c r="Q31" s="187"/>
      <c r="R31" s="139" t="str">
        <f>IF(L31="○",10,"")</f>
        <v/>
      </c>
    </row>
    <row r="32" spans="1:27" ht="35.1" customHeight="1">
      <c r="A32" s="25" t="s">
        <v>288</v>
      </c>
      <c r="B32" s="177" t="s">
        <v>80</v>
      </c>
      <c r="C32" s="177"/>
      <c r="D32" s="177"/>
      <c r="E32" s="129" t="s">
        <v>81</v>
      </c>
      <c r="F32" s="55"/>
      <c r="G32" s="27" t="s">
        <v>82</v>
      </c>
      <c r="H32" s="178" t="s">
        <v>83</v>
      </c>
      <c r="I32" s="179"/>
      <c r="J32" s="179"/>
      <c r="K32" s="179"/>
      <c r="L32" s="179"/>
      <c r="M32" s="179"/>
      <c r="N32" s="179"/>
      <c r="O32" s="179"/>
      <c r="P32" s="179"/>
      <c r="Q32" s="179"/>
      <c r="R32" s="140">
        <f>F32</f>
        <v>0</v>
      </c>
    </row>
    <row r="33" spans="1:18" ht="35.1" customHeight="1">
      <c r="A33" s="25" t="s">
        <v>289</v>
      </c>
      <c r="B33" s="177" t="s">
        <v>84</v>
      </c>
      <c r="C33" s="177"/>
      <c r="D33" s="177"/>
      <c r="E33" s="129" t="s">
        <v>81</v>
      </c>
      <c r="F33" s="55"/>
      <c r="G33" s="27" t="s">
        <v>85</v>
      </c>
      <c r="H33" s="178" t="s">
        <v>83</v>
      </c>
      <c r="I33" s="179"/>
      <c r="J33" s="179"/>
      <c r="K33" s="179"/>
      <c r="L33" s="179"/>
      <c r="M33" s="179"/>
      <c r="N33" s="179"/>
      <c r="O33" s="179"/>
      <c r="P33" s="179"/>
      <c r="Q33" s="179"/>
      <c r="R33" s="140">
        <f>F33</f>
        <v>0</v>
      </c>
    </row>
    <row r="34" spans="1:18" ht="35.1" customHeight="1" thickBot="1">
      <c r="A34" s="25" t="s">
        <v>320</v>
      </c>
      <c r="B34" s="177" t="s">
        <v>86</v>
      </c>
      <c r="C34" s="177"/>
      <c r="D34" s="177"/>
      <c r="E34" s="129" t="s">
        <v>87</v>
      </c>
      <c r="F34" s="55"/>
      <c r="G34" s="27" t="s">
        <v>82</v>
      </c>
      <c r="H34" s="178" t="s">
        <v>83</v>
      </c>
      <c r="I34" s="179"/>
      <c r="J34" s="179"/>
      <c r="K34" s="179"/>
      <c r="L34" s="179"/>
      <c r="M34" s="179"/>
      <c r="N34" s="179"/>
      <c r="O34" s="179"/>
      <c r="P34" s="179"/>
      <c r="Q34" s="179"/>
      <c r="R34" s="140">
        <f>F34</f>
        <v>0</v>
      </c>
    </row>
    <row r="35" spans="1:18" ht="36" customHeight="1" thickTop="1" thickBot="1">
      <c r="A35" s="180" t="s">
        <v>88</v>
      </c>
      <c r="B35" s="181"/>
      <c r="C35" s="181"/>
      <c r="D35" s="181"/>
      <c r="E35" s="182" t="s">
        <v>342</v>
      </c>
      <c r="F35" s="183"/>
      <c r="G35" s="183"/>
      <c r="H35" s="183"/>
      <c r="I35" s="183"/>
      <c r="J35" s="183"/>
      <c r="K35" s="183"/>
      <c r="L35" s="183"/>
      <c r="M35" s="183"/>
      <c r="N35" s="183"/>
      <c r="O35" s="183"/>
      <c r="P35" s="183"/>
      <c r="Q35" s="183"/>
      <c r="R35" s="130">
        <f>SUM(R9:R34)</f>
        <v>0</v>
      </c>
    </row>
    <row r="36" spans="1:18" ht="8.25" customHeight="1"/>
    <row r="37" spans="1:18" ht="15" customHeight="1">
      <c r="B37" s="56"/>
      <c r="C37" s="5" t="s">
        <v>89</v>
      </c>
      <c r="L37" s="8"/>
      <c r="M37" s="8"/>
      <c r="N37" s="3"/>
      <c r="Q37" s="3"/>
    </row>
    <row r="38" spans="1:18" ht="15" customHeight="1">
      <c r="A38" s="3" t="s">
        <v>90</v>
      </c>
      <c r="B38" s="54"/>
      <c r="C38" s="5" t="s">
        <v>91</v>
      </c>
    </row>
    <row r="39" spans="1:18" ht="6.75" customHeight="1">
      <c r="B39" s="5"/>
      <c r="C39" s="5"/>
    </row>
    <row r="40" spans="1:18">
      <c r="A40" s="158" t="s">
        <v>381</v>
      </c>
      <c r="B40" s="5"/>
    </row>
    <row r="42" spans="1:18" ht="13.5" customHeight="1">
      <c r="A42" s="5" t="s">
        <v>252</v>
      </c>
      <c r="B42" s="5"/>
      <c r="C42" s="5"/>
      <c r="H42" s="5"/>
    </row>
    <row r="43" spans="1:18" ht="13.5" customHeight="1">
      <c r="A43" s="158" t="s">
        <v>386</v>
      </c>
      <c r="B43" s="5"/>
      <c r="C43" s="5"/>
      <c r="H43" s="5"/>
    </row>
    <row r="44" spans="1:18" ht="13.5" customHeight="1">
      <c r="A44" s="5" t="s">
        <v>261</v>
      </c>
      <c r="B44" s="5"/>
      <c r="C44" s="5"/>
      <c r="H44" s="5"/>
    </row>
  </sheetData>
  <mergeCells count="112">
    <mergeCell ref="A6:R6"/>
    <mergeCell ref="B8:D8"/>
    <mergeCell ref="F8:G8"/>
    <mergeCell ref="H8:I8"/>
    <mergeCell ref="J8:K8"/>
    <mergeCell ref="L8:O8"/>
    <mergeCell ref="P8:Q8"/>
    <mergeCell ref="P1:R1"/>
    <mergeCell ref="L2:N2"/>
    <mergeCell ref="O2:R2"/>
    <mergeCell ref="B3:G3"/>
    <mergeCell ref="O3:R3"/>
    <mergeCell ref="O4:R4"/>
    <mergeCell ref="L3:N4"/>
    <mergeCell ref="B4:G4"/>
    <mergeCell ref="B11:D11"/>
    <mergeCell ref="L11:O11"/>
    <mergeCell ref="P11:Q11"/>
    <mergeCell ref="B12:D12"/>
    <mergeCell ref="J12:K12"/>
    <mergeCell ref="P12:Q12"/>
    <mergeCell ref="B9:D9"/>
    <mergeCell ref="L9:O9"/>
    <mergeCell ref="P9:Q9"/>
    <mergeCell ref="B10:D10"/>
    <mergeCell ref="L10:O10"/>
    <mergeCell ref="P10:Q10"/>
    <mergeCell ref="M12:O12"/>
    <mergeCell ref="J10:K10"/>
    <mergeCell ref="B15:D15"/>
    <mergeCell ref="L15:O15"/>
    <mergeCell ref="P15:Q15"/>
    <mergeCell ref="B16:D16"/>
    <mergeCell ref="M16:O16"/>
    <mergeCell ref="B13:D13"/>
    <mergeCell ref="P13:Q13"/>
    <mergeCell ref="B14:D14"/>
    <mergeCell ref="H14:I14"/>
    <mergeCell ref="J14:K14"/>
    <mergeCell ref="L14:O14"/>
    <mergeCell ref="P14:Q14"/>
    <mergeCell ref="M13:O13"/>
    <mergeCell ref="R17:R18"/>
    <mergeCell ref="N18:O18"/>
    <mergeCell ref="P18:Q18"/>
    <mergeCell ref="A17:A18"/>
    <mergeCell ref="B17:D18"/>
    <mergeCell ref="E17:E18"/>
    <mergeCell ref="F17:F18"/>
    <mergeCell ref="G17:G18"/>
    <mergeCell ref="H17:H18"/>
    <mergeCell ref="B19:D19"/>
    <mergeCell ref="L19:O19"/>
    <mergeCell ref="P19:Q19"/>
    <mergeCell ref="B20:D20"/>
    <mergeCell ref="L20:O20"/>
    <mergeCell ref="P20:Q20"/>
    <mergeCell ref="I17:I18"/>
    <mergeCell ref="J17:J18"/>
    <mergeCell ref="K17:K18"/>
    <mergeCell ref="L17:L18"/>
    <mergeCell ref="M17:Q17"/>
    <mergeCell ref="B24:D24"/>
    <mergeCell ref="M24:O24"/>
    <mergeCell ref="P24:Q24"/>
    <mergeCell ref="B25:D25"/>
    <mergeCell ref="H25:I25"/>
    <mergeCell ref="J25:K25"/>
    <mergeCell ref="L25:O25"/>
    <mergeCell ref="P25:Q25"/>
    <mergeCell ref="B21:D21"/>
    <mergeCell ref="M21:O21"/>
    <mergeCell ref="B22:D22"/>
    <mergeCell ref="B23:D23"/>
    <mergeCell ref="L23:O23"/>
    <mergeCell ref="P23:Q23"/>
    <mergeCell ref="M22:O22"/>
    <mergeCell ref="B28:D28"/>
    <mergeCell ref="L28:O28"/>
    <mergeCell ref="P28:Q28"/>
    <mergeCell ref="B29:D29"/>
    <mergeCell ref="H29:I29"/>
    <mergeCell ref="J29:K29"/>
    <mergeCell ref="L29:O29"/>
    <mergeCell ref="P29:Q29"/>
    <mergeCell ref="B26:D26"/>
    <mergeCell ref="H26:I26"/>
    <mergeCell ref="J26:K26"/>
    <mergeCell ref="L26:O26"/>
    <mergeCell ref="P26:Q26"/>
    <mergeCell ref="B27:D27"/>
    <mergeCell ref="H27:I27"/>
    <mergeCell ref="J27:K27"/>
    <mergeCell ref="L27:O27"/>
    <mergeCell ref="P27:Q27"/>
    <mergeCell ref="B34:D34"/>
    <mergeCell ref="H34:Q34"/>
    <mergeCell ref="A35:D35"/>
    <mergeCell ref="E35:Q35"/>
    <mergeCell ref="B30:D30"/>
    <mergeCell ref="L30:O30"/>
    <mergeCell ref="P30:Q30"/>
    <mergeCell ref="B32:D32"/>
    <mergeCell ref="H32:Q32"/>
    <mergeCell ref="B33:D33"/>
    <mergeCell ref="H33:Q33"/>
    <mergeCell ref="B31:D31"/>
    <mergeCell ref="M31:O31"/>
    <mergeCell ref="F31:G31"/>
    <mergeCell ref="H31:I31"/>
    <mergeCell ref="J31:K31"/>
    <mergeCell ref="P31:Q31"/>
  </mergeCells>
  <phoneticPr fontId="2"/>
  <dataValidations count="1">
    <dataValidation type="list" allowBlank="1" showInputMessage="1" showErrorMessage="1" sqref="L21:L22 L16:L17 H30 H9:H13 F9:F17 L12:L13 J13 H15:H17 J15:J17 J11 P16 F19:F24 H19:H24 J19:J24 J30 L31 L24 H28 J28 P21:P22 J9 F27:F30">
      <formula1>"○,　,"</formula1>
    </dataValidation>
  </dataValidations>
  <pageMargins left="0.51181102362204722" right="7.874015748031496E-2" top="0.35433070866141736" bottom="0.23622047244094491" header="0.23622047244094491" footer="0.19685039370078741"/>
  <pageSetup paperSize="9" scale="75"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U38"/>
  <sheetViews>
    <sheetView topLeftCell="A10" zoomScale="85" zoomScaleNormal="85" workbookViewId="0">
      <selection activeCell="W19" sqref="W19"/>
    </sheetView>
  </sheetViews>
  <sheetFormatPr defaultColWidth="3.125" defaultRowHeight="13.5"/>
  <cols>
    <col min="1" max="1" width="3.625" style="3" customWidth="1"/>
    <col min="2" max="2" width="4.875" style="3" customWidth="1"/>
    <col min="3" max="3" width="7.125" style="3" customWidth="1"/>
    <col min="4" max="4" width="9.875" style="3" customWidth="1"/>
    <col min="5" max="5" width="4.625" style="3" customWidth="1"/>
    <col min="6" max="6" width="3.125" style="3" customWidth="1"/>
    <col min="7" max="7" width="16.625" style="3" customWidth="1"/>
    <col min="8" max="8" width="3.125" style="3" customWidth="1"/>
    <col min="9" max="9" width="16.625" style="3" customWidth="1"/>
    <col min="10" max="10" width="3" style="3" customWidth="1"/>
    <col min="11" max="11" width="8.625" style="8" customWidth="1"/>
    <col min="12" max="12" width="7.625" style="3" customWidth="1"/>
    <col min="13" max="13" width="3.125" style="3" customWidth="1"/>
    <col min="14" max="14" width="13.625" style="8" customWidth="1"/>
    <col min="15" max="15" width="5.625" style="3" customWidth="1"/>
    <col min="16" max="256" width="3.125" style="3"/>
    <col min="257" max="257" width="3.625" style="3" customWidth="1"/>
    <col min="258" max="258" width="4.875" style="3" customWidth="1"/>
    <col min="259" max="259" width="7.125" style="3" customWidth="1"/>
    <col min="260" max="260" width="9.875" style="3" customWidth="1"/>
    <col min="261" max="261" width="4.625" style="3" customWidth="1"/>
    <col min="262" max="262" width="3.125" style="3" customWidth="1"/>
    <col min="263" max="263" width="16.625" style="3" customWidth="1"/>
    <col min="264" max="264" width="3.125" style="3" customWidth="1"/>
    <col min="265" max="265" width="16.625" style="3" customWidth="1"/>
    <col min="266" max="266" width="3" style="3" customWidth="1"/>
    <col min="267" max="267" width="8.625" style="3" customWidth="1"/>
    <col min="268" max="268" width="7.625" style="3" customWidth="1"/>
    <col min="269" max="269" width="3.125" style="3" customWidth="1"/>
    <col min="270" max="270" width="13.625" style="3" customWidth="1"/>
    <col min="271" max="271" width="5.625" style="3" customWidth="1"/>
    <col min="272" max="512" width="3.125" style="3"/>
    <col min="513" max="513" width="3.625" style="3" customWidth="1"/>
    <col min="514" max="514" width="4.875" style="3" customWidth="1"/>
    <col min="515" max="515" width="7.125" style="3" customWidth="1"/>
    <col min="516" max="516" width="9.875" style="3" customWidth="1"/>
    <col min="517" max="517" width="4.625" style="3" customWidth="1"/>
    <col min="518" max="518" width="3.125" style="3" customWidth="1"/>
    <col min="519" max="519" width="16.625" style="3" customWidth="1"/>
    <col min="520" max="520" width="3.125" style="3" customWidth="1"/>
    <col min="521" max="521" width="16.625" style="3" customWidth="1"/>
    <col min="522" max="522" width="3" style="3" customWidth="1"/>
    <col min="523" max="523" width="8.625" style="3" customWidth="1"/>
    <col min="524" max="524" width="7.625" style="3" customWidth="1"/>
    <col min="525" max="525" width="3.125" style="3" customWidth="1"/>
    <col min="526" max="526" width="13.625" style="3" customWidth="1"/>
    <col min="527" max="527" width="5.625" style="3" customWidth="1"/>
    <col min="528" max="768" width="3.125" style="3"/>
    <col min="769" max="769" width="3.625" style="3" customWidth="1"/>
    <col min="770" max="770" width="4.875" style="3" customWidth="1"/>
    <col min="771" max="771" width="7.125" style="3" customWidth="1"/>
    <col min="772" max="772" width="9.875" style="3" customWidth="1"/>
    <col min="773" max="773" width="4.625" style="3" customWidth="1"/>
    <col min="774" max="774" width="3.125" style="3" customWidth="1"/>
    <col min="775" max="775" width="16.625" style="3" customWidth="1"/>
    <col min="776" max="776" width="3.125" style="3" customWidth="1"/>
    <col min="777" max="777" width="16.625" style="3" customWidth="1"/>
    <col min="778" max="778" width="3" style="3" customWidth="1"/>
    <col min="779" max="779" width="8.625" style="3" customWidth="1"/>
    <col min="780" max="780" width="7.625" style="3" customWidth="1"/>
    <col min="781" max="781" width="3.125" style="3" customWidth="1"/>
    <col min="782" max="782" width="13.625" style="3" customWidth="1"/>
    <col min="783" max="783" width="5.625" style="3" customWidth="1"/>
    <col min="784" max="1024" width="3.125" style="3"/>
    <col min="1025" max="1025" width="3.625" style="3" customWidth="1"/>
    <col min="1026" max="1026" width="4.875" style="3" customWidth="1"/>
    <col min="1027" max="1027" width="7.125" style="3" customWidth="1"/>
    <col min="1028" max="1028" width="9.875" style="3" customWidth="1"/>
    <col min="1029" max="1029" width="4.625" style="3" customWidth="1"/>
    <col min="1030" max="1030" width="3.125" style="3" customWidth="1"/>
    <col min="1031" max="1031" width="16.625" style="3" customWidth="1"/>
    <col min="1032" max="1032" width="3.125" style="3" customWidth="1"/>
    <col min="1033" max="1033" width="16.625" style="3" customWidth="1"/>
    <col min="1034" max="1034" width="3" style="3" customWidth="1"/>
    <col min="1035" max="1035" width="8.625" style="3" customWidth="1"/>
    <col min="1036" max="1036" width="7.625" style="3" customWidth="1"/>
    <col min="1037" max="1037" width="3.125" style="3" customWidth="1"/>
    <col min="1038" max="1038" width="13.625" style="3" customWidth="1"/>
    <col min="1039" max="1039" width="5.625" style="3" customWidth="1"/>
    <col min="1040" max="1280" width="3.125" style="3"/>
    <col min="1281" max="1281" width="3.625" style="3" customWidth="1"/>
    <col min="1282" max="1282" width="4.875" style="3" customWidth="1"/>
    <col min="1283" max="1283" width="7.125" style="3" customWidth="1"/>
    <col min="1284" max="1284" width="9.875" style="3" customWidth="1"/>
    <col min="1285" max="1285" width="4.625" style="3" customWidth="1"/>
    <col min="1286" max="1286" width="3.125" style="3" customWidth="1"/>
    <col min="1287" max="1287" width="16.625" style="3" customWidth="1"/>
    <col min="1288" max="1288" width="3.125" style="3" customWidth="1"/>
    <col min="1289" max="1289" width="16.625" style="3" customWidth="1"/>
    <col min="1290" max="1290" width="3" style="3" customWidth="1"/>
    <col min="1291" max="1291" width="8.625" style="3" customWidth="1"/>
    <col min="1292" max="1292" width="7.625" style="3" customWidth="1"/>
    <col min="1293" max="1293" width="3.125" style="3" customWidth="1"/>
    <col min="1294" max="1294" width="13.625" style="3" customWidth="1"/>
    <col min="1295" max="1295" width="5.625" style="3" customWidth="1"/>
    <col min="1296" max="1536" width="3.125" style="3"/>
    <col min="1537" max="1537" width="3.625" style="3" customWidth="1"/>
    <col min="1538" max="1538" width="4.875" style="3" customWidth="1"/>
    <col min="1539" max="1539" width="7.125" style="3" customWidth="1"/>
    <col min="1540" max="1540" width="9.875" style="3" customWidth="1"/>
    <col min="1541" max="1541" width="4.625" style="3" customWidth="1"/>
    <col min="1542" max="1542" width="3.125" style="3" customWidth="1"/>
    <col min="1543" max="1543" width="16.625" style="3" customWidth="1"/>
    <col min="1544" max="1544" width="3.125" style="3" customWidth="1"/>
    <col min="1545" max="1545" width="16.625" style="3" customWidth="1"/>
    <col min="1546" max="1546" width="3" style="3" customWidth="1"/>
    <col min="1547" max="1547" width="8.625" style="3" customWidth="1"/>
    <col min="1548" max="1548" width="7.625" style="3" customWidth="1"/>
    <col min="1549" max="1549" width="3.125" style="3" customWidth="1"/>
    <col min="1550" max="1550" width="13.625" style="3" customWidth="1"/>
    <col min="1551" max="1551" width="5.625" style="3" customWidth="1"/>
    <col min="1552" max="1792" width="3.125" style="3"/>
    <col min="1793" max="1793" width="3.625" style="3" customWidth="1"/>
    <col min="1794" max="1794" width="4.875" style="3" customWidth="1"/>
    <col min="1795" max="1795" width="7.125" style="3" customWidth="1"/>
    <col min="1796" max="1796" width="9.875" style="3" customWidth="1"/>
    <col min="1797" max="1797" width="4.625" style="3" customWidth="1"/>
    <col min="1798" max="1798" width="3.125" style="3" customWidth="1"/>
    <col min="1799" max="1799" width="16.625" style="3" customWidth="1"/>
    <col min="1800" max="1800" width="3.125" style="3" customWidth="1"/>
    <col min="1801" max="1801" width="16.625" style="3" customWidth="1"/>
    <col min="1802" max="1802" width="3" style="3" customWidth="1"/>
    <col min="1803" max="1803" width="8.625" style="3" customWidth="1"/>
    <col min="1804" max="1804" width="7.625" style="3" customWidth="1"/>
    <col min="1805" max="1805" width="3.125" style="3" customWidth="1"/>
    <col min="1806" max="1806" width="13.625" style="3" customWidth="1"/>
    <col min="1807" max="1807" width="5.625" style="3" customWidth="1"/>
    <col min="1808" max="2048" width="3.125" style="3"/>
    <col min="2049" max="2049" width="3.625" style="3" customWidth="1"/>
    <col min="2050" max="2050" width="4.875" style="3" customWidth="1"/>
    <col min="2051" max="2051" width="7.125" style="3" customWidth="1"/>
    <col min="2052" max="2052" width="9.875" style="3" customWidth="1"/>
    <col min="2053" max="2053" width="4.625" style="3" customWidth="1"/>
    <col min="2054" max="2054" width="3.125" style="3" customWidth="1"/>
    <col min="2055" max="2055" width="16.625" style="3" customWidth="1"/>
    <col min="2056" max="2056" width="3.125" style="3" customWidth="1"/>
    <col min="2057" max="2057" width="16.625" style="3" customWidth="1"/>
    <col min="2058" max="2058" width="3" style="3" customWidth="1"/>
    <col min="2059" max="2059" width="8.625" style="3" customWidth="1"/>
    <col min="2060" max="2060" width="7.625" style="3" customWidth="1"/>
    <col min="2061" max="2061" width="3.125" style="3" customWidth="1"/>
    <col min="2062" max="2062" width="13.625" style="3" customWidth="1"/>
    <col min="2063" max="2063" width="5.625" style="3" customWidth="1"/>
    <col min="2064" max="2304" width="3.125" style="3"/>
    <col min="2305" max="2305" width="3.625" style="3" customWidth="1"/>
    <col min="2306" max="2306" width="4.875" style="3" customWidth="1"/>
    <col min="2307" max="2307" width="7.125" style="3" customWidth="1"/>
    <col min="2308" max="2308" width="9.875" style="3" customWidth="1"/>
    <col min="2309" max="2309" width="4.625" style="3" customWidth="1"/>
    <col min="2310" max="2310" width="3.125" style="3" customWidth="1"/>
    <col min="2311" max="2311" width="16.625" style="3" customWidth="1"/>
    <col min="2312" max="2312" width="3.125" style="3" customWidth="1"/>
    <col min="2313" max="2313" width="16.625" style="3" customWidth="1"/>
    <col min="2314" max="2314" width="3" style="3" customWidth="1"/>
    <col min="2315" max="2315" width="8.625" style="3" customWidth="1"/>
    <col min="2316" max="2316" width="7.625" style="3" customWidth="1"/>
    <col min="2317" max="2317" width="3.125" style="3" customWidth="1"/>
    <col min="2318" max="2318" width="13.625" style="3" customWidth="1"/>
    <col min="2319" max="2319" width="5.625" style="3" customWidth="1"/>
    <col min="2320" max="2560" width="3.125" style="3"/>
    <col min="2561" max="2561" width="3.625" style="3" customWidth="1"/>
    <col min="2562" max="2562" width="4.875" style="3" customWidth="1"/>
    <col min="2563" max="2563" width="7.125" style="3" customWidth="1"/>
    <col min="2564" max="2564" width="9.875" style="3" customWidth="1"/>
    <col min="2565" max="2565" width="4.625" style="3" customWidth="1"/>
    <col min="2566" max="2566" width="3.125" style="3" customWidth="1"/>
    <col min="2567" max="2567" width="16.625" style="3" customWidth="1"/>
    <col min="2568" max="2568" width="3.125" style="3" customWidth="1"/>
    <col min="2569" max="2569" width="16.625" style="3" customWidth="1"/>
    <col min="2570" max="2570" width="3" style="3" customWidth="1"/>
    <col min="2571" max="2571" width="8.625" style="3" customWidth="1"/>
    <col min="2572" max="2572" width="7.625" style="3" customWidth="1"/>
    <col min="2573" max="2573" width="3.125" style="3" customWidth="1"/>
    <col min="2574" max="2574" width="13.625" style="3" customWidth="1"/>
    <col min="2575" max="2575" width="5.625" style="3" customWidth="1"/>
    <col min="2576" max="2816" width="3.125" style="3"/>
    <col min="2817" max="2817" width="3.625" style="3" customWidth="1"/>
    <col min="2818" max="2818" width="4.875" style="3" customWidth="1"/>
    <col min="2819" max="2819" width="7.125" style="3" customWidth="1"/>
    <col min="2820" max="2820" width="9.875" style="3" customWidth="1"/>
    <col min="2821" max="2821" width="4.625" style="3" customWidth="1"/>
    <col min="2822" max="2822" width="3.125" style="3" customWidth="1"/>
    <col min="2823" max="2823" width="16.625" style="3" customWidth="1"/>
    <col min="2824" max="2824" width="3.125" style="3" customWidth="1"/>
    <col min="2825" max="2825" width="16.625" style="3" customWidth="1"/>
    <col min="2826" max="2826" width="3" style="3" customWidth="1"/>
    <col min="2827" max="2827" width="8.625" style="3" customWidth="1"/>
    <col min="2828" max="2828" width="7.625" style="3" customWidth="1"/>
    <col min="2829" max="2829" width="3.125" style="3" customWidth="1"/>
    <col min="2830" max="2830" width="13.625" style="3" customWidth="1"/>
    <col min="2831" max="2831" width="5.625" style="3" customWidth="1"/>
    <col min="2832" max="3072" width="3.125" style="3"/>
    <col min="3073" max="3073" width="3.625" style="3" customWidth="1"/>
    <col min="3074" max="3074" width="4.875" style="3" customWidth="1"/>
    <col min="3075" max="3075" width="7.125" style="3" customWidth="1"/>
    <col min="3076" max="3076" width="9.875" style="3" customWidth="1"/>
    <col min="3077" max="3077" width="4.625" style="3" customWidth="1"/>
    <col min="3078" max="3078" width="3.125" style="3" customWidth="1"/>
    <col min="3079" max="3079" width="16.625" style="3" customWidth="1"/>
    <col min="3080" max="3080" width="3.125" style="3" customWidth="1"/>
    <col min="3081" max="3081" width="16.625" style="3" customWidth="1"/>
    <col min="3082" max="3082" width="3" style="3" customWidth="1"/>
    <col min="3083" max="3083" width="8.625" style="3" customWidth="1"/>
    <col min="3084" max="3084" width="7.625" style="3" customWidth="1"/>
    <col min="3085" max="3085" width="3.125" style="3" customWidth="1"/>
    <col min="3086" max="3086" width="13.625" style="3" customWidth="1"/>
    <col min="3087" max="3087" width="5.625" style="3" customWidth="1"/>
    <col min="3088" max="3328" width="3.125" style="3"/>
    <col min="3329" max="3329" width="3.625" style="3" customWidth="1"/>
    <col min="3330" max="3330" width="4.875" style="3" customWidth="1"/>
    <col min="3331" max="3331" width="7.125" style="3" customWidth="1"/>
    <col min="3332" max="3332" width="9.875" style="3" customWidth="1"/>
    <col min="3333" max="3333" width="4.625" style="3" customWidth="1"/>
    <col min="3334" max="3334" width="3.125" style="3" customWidth="1"/>
    <col min="3335" max="3335" width="16.625" style="3" customWidth="1"/>
    <col min="3336" max="3336" width="3.125" style="3" customWidth="1"/>
    <col min="3337" max="3337" width="16.625" style="3" customWidth="1"/>
    <col min="3338" max="3338" width="3" style="3" customWidth="1"/>
    <col min="3339" max="3339" width="8.625" style="3" customWidth="1"/>
    <col min="3340" max="3340" width="7.625" style="3" customWidth="1"/>
    <col min="3341" max="3341" width="3.125" style="3" customWidth="1"/>
    <col min="3342" max="3342" width="13.625" style="3" customWidth="1"/>
    <col min="3343" max="3343" width="5.625" style="3" customWidth="1"/>
    <col min="3344" max="3584" width="3.125" style="3"/>
    <col min="3585" max="3585" width="3.625" style="3" customWidth="1"/>
    <col min="3586" max="3586" width="4.875" style="3" customWidth="1"/>
    <col min="3587" max="3587" width="7.125" style="3" customWidth="1"/>
    <col min="3588" max="3588" width="9.875" style="3" customWidth="1"/>
    <col min="3589" max="3589" width="4.625" style="3" customWidth="1"/>
    <col min="3590" max="3590" width="3.125" style="3" customWidth="1"/>
    <col min="3591" max="3591" width="16.625" style="3" customWidth="1"/>
    <col min="3592" max="3592" width="3.125" style="3" customWidth="1"/>
    <col min="3593" max="3593" width="16.625" style="3" customWidth="1"/>
    <col min="3594" max="3594" width="3" style="3" customWidth="1"/>
    <col min="3595" max="3595" width="8.625" style="3" customWidth="1"/>
    <col min="3596" max="3596" width="7.625" style="3" customWidth="1"/>
    <col min="3597" max="3597" width="3.125" style="3" customWidth="1"/>
    <col min="3598" max="3598" width="13.625" style="3" customWidth="1"/>
    <col min="3599" max="3599" width="5.625" style="3" customWidth="1"/>
    <col min="3600" max="3840" width="3.125" style="3"/>
    <col min="3841" max="3841" width="3.625" style="3" customWidth="1"/>
    <col min="3842" max="3842" width="4.875" style="3" customWidth="1"/>
    <col min="3843" max="3843" width="7.125" style="3" customWidth="1"/>
    <col min="3844" max="3844" width="9.875" style="3" customWidth="1"/>
    <col min="3845" max="3845" width="4.625" style="3" customWidth="1"/>
    <col min="3846" max="3846" width="3.125" style="3" customWidth="1"/>
    <col min="3847" max="3847" width="16.625" style="3" customWidth="1"/>
    <col min="3848" max="3848" width="3.125" style="3" customWidth="1"/>
    <col min="3849" max="3849" width="16.625" style="3" customWidth="1"/>
    <col min="3850" max="3850" width="3" style="3" customWidth="1"/>
    <col min="3851" max="3851" width="8.625" style="3" customWidth="1"/>
    <col min="3852" max="3852" width="7.625" style="3" customWidth="1"/>
    <col min="3853" max="3853" width="3.125" style="3" customWidth="1"/>
    <col min="3854" max="3854" width="13.625" style="3" customWidth="1"/>
    <col min="3855" max="3855" width="5.625" style="3" customWidth="1"/>
    <col min="3856" max="4096" width="3.125" style="3"/>
    <col min="4097" max="4097" width="3.625" style="3" customWidth="1"/>
    <col min="4098" max="4098" width="4.875" style="3" customWidth="1"/>
    <col min="4099" max="4099" width="7.125" style="3" customWidth="1"/>
    <col min="4100" max="4100" width="9.875" style="3" customWidth="1"/>
    <col min="4101" max="4101" width="4.625" style="3" customWidth="1"/>
    <col min="4102" max="4102" width="3.125" style="3" customWidth="1"/>
    <col min="4103" max="4103" width="16.625" style="3" customWidth="1"/>
    <col min="4104" max="4104" width="3.125" style="3" customWidth="1"/>
    <col min="4105" max="4105" width="16.625" style="3" customWidth="1"/>
    <col min="4106" max="4106" width="3" style="3" customWidth="1"/>
    <col min="4107" max="4107" width="8.625" style="3" customWidth="1"/>
    <col min="4108" max="4108" width="7.625" style="3" customWidth="1"/>
    <col min="4109" max="4109" width="3.125" style="3" customWidth="1"/>
    <col min="4110" max="4110" width="13.625" style="3" customWidth="1"/>
    <col min="4111" max="4111" width="5.625" style="3" customWidth="1"/>
    <col min="4112" max="4352" width="3.125" style="3"/>
    <col min="4353" max="4353" width="3.625" style="3" customWidth="1"/>
    <col min="4354" max="4354" width="4.875" style="3" customWidth="1"/>
    <col min="4355" max="4355" width="7.125" style="3" customWidth="1"/>
    <col min="4356" max="4356" width="9.875" style="3" customWidth="1"/>
    <col min="4357" max="4357" width="4.625" style="3" customWidth="1"/>
    <col min="4358" max="4358" width="3.125" style="3" customWidth="1"/>
    <col min="4359" max="4359" width="16.625" style="3" customWidth="1"/>
    <col min="4360" max="4360" width="3.125" style="3" customWidth="1"/>
    <col min="4361" max="4361" width="16.625" style="3" customWidth="1"/>
    <col min="4362" max="4362" width="3" style="3" customWidth="1"/>
    <col min="4363" max="4363" width="8.625" style="3" customWidth="1"/>
    <col min="4364" max="4364" width="7.625" style="3" customWidth="1"/>
    <col min="4365" max="4365" width="3.125" style="3" customWidth="1"/>
    <col min="4366" max="4366" width="13.625" style="3" customWidth="1"/>
    <col min="4367" max="4367" width="5.625" style="3" customWidth="1"/>
    <col min="4368" max="4608" width="3.125" style="3"/>
    <col min="4609" max="4609" width="3.625" style="3" customWidth="1"/>
    <col min="4610" max="4610" width="4.875" style="3" customWidth="1"/>
    <col min="4611" max="4611" width="7.125" style="3" customWidth="1"/>
    <col min="4612" max="4612" width="9.875" style="3" customWidth="1"/>
    <col min="4613" max="4613" width="4.625" style="3" customWidth="1"/>
    <col min="4614" max="4614" width="3.125" style="3" customWidth="1"/>
    <col min="4615" max="4615" width="16.625" style="3" customWidth="1"/>
    <col min="4616" max="4616" width="3.125" style="3" customWidth="1"/>
    <col min="4617" max="4617" width="16.625" style="3" customWidth="1"/>
    <col min="4618" max="4618" width="3" style="3" customWidth="1"/>
    <col min="4619" max="4619" width="8.625" style="3" customWidth="1"/>
    <col min="4620" max="4620" width="7.625" style="3" customWidth="1"/>
    <col min="4621" max="4621" width="3.125" style="3" customWidth="1"/>
    <col min="4622" max="4622" width="13.625" style="3" customWidth="1"/>
    <col min="4623" max="4623" width="5.625" style="3" customWidth="1"/>
    <col min="4624" max="4864" width="3.125" style="3"/>
    <col min="4865" max="4865" width="3.625" style="3" customWidth="1"/>
    <col min="4866" max="4866" width="4.875" style="3" customWidth="1"/>
    <col min="4867" max="4867" width="7.125" style="3" customWidth="1"/>
    <col min="4868" max="4868" width="9.875" style="3" customWidth="1"/>
    <col min="4869" max="4869" width="4.625" style="3" customWidth="1"/>
    <col min="4870" max="4870" width="3.125" style="3" customWidth="1"/>
    <col min="4871" max="4871" width="16.625" style="3" customWidth="1"/>
    <col min="4872" max="4872" width="3.125" style="3" customWidth="1"/>
    <col min="4873" max="4873" width="16.625" style="3" customWidth="1"/>
    <col min="4874" max="4874" width="3" style="3" customWidth="1"/>
    <col min="4875" max="4875" width="8.625" style="3" customWidth="1"/>
    <col min="4876" max="4876" width="7.625" style="3" customWidth="1"/>
    <col min="4877" max="4877" width="3.125" style="3" customWidth="1"/>
    <col min="4878" max="4878" width="13.625" style="3" customWidth="1"/>
    <col min="4879" max="4879" width="5.625" style="3" customWidth="1"/>
    <col min="4880" max="5120" width="3.125" style="3"/>
    <col min="5121" max="5121" width="3.625" style="3" customWidth="1"/>
    <col min="5122" max="5122" width="4.875" style="3" customWidth="1"/>
    <col min="5123" max="5123" width="7.125" style="3" customWidth="1"/>
    <col min="5124" max="5124" width="9.875" style="3" customWidth="1"/>
    <col min="5125" max="5125" width="4.625" style="3" customWidth="1"/>
    <col min="5126" max="5126" width="3.125" style="3" customWidth="1"/>
    <col min="5127" max="5127" width="16.625" style="3" customWidth="1"/>
    <col min="5128" max="5128" width="3.125" style="3" customWidth="1"/>
    <col min="5129" max="5129" width="16.625" style="3" customWidth="1"/>
    <col min="5130" max="5130" width="3" style="3" customWidth="1"/>
    <col min="5131" max="5131" width="8.625" style="3" customWidth="1"/>
    <col min="5132" max="5132" width="7.625" style="3" customWidth="1"/>
    <col min="5133" max="5133" width="3.125" style="3" customWidth="1"/>
    <col min="5134" max="5134" width="13.625" style="3" customWidth="1"/>
    <col min="5135" max="5135" width="5.625" style="3" customWidth="1"/>
    <col min="5136" max="5376" width="3.125" style="3"/>
    <col min="5377" max="5377" width="3.625" style="3" customWidth="1"/>
    <col min="5378" max="5378" width="4.875" style="3" customWidth="1"/>
    <col min="5379" max="5379" width="7.125" style="3" customWidth="1"/>
    <col min="5380" max="5380" width="9.875" style="3" customWidth="1"/>
    <col min="5381" max="5381" width="4.625" style="3" customWidth="1"/>
    <col min="5382" max="5382" width="3.125" style="3" customWidth="1"/>
    <col min="5383" max="5383" width="16.625" style="3" customWidth="1"/>
    <col min="5384" max="5384" width="3.125" style="3" customWidth="1"/>
    <col min="5385" max="5385" width="16.625" style="3" customWidth="1"/>
    <col min="5386" max="5386" width="3" style="3" customWidth="1"/>
    <col min="5387" max="5387" width="8.625" style="3" customWidth="1"/>
    <col min="5388" max="5388" width="7.625" style="3" customWidth="1"/>
    <col min="5389" max="5389" width="3.125" style="3" customWidth="1"/>
    <col min="5390" max="5390" width="13.625" style="3" customWidth="1"/>
    <col min="5391" max="5391" width="5.625" style="3" customWidth="1"/>
    <col min="5392" max="5632" width="3.125" style="3"/>
    <col min="5633" max="5633" width="3.625" style="3" customWidth="1"/>
    <col min="5634" max="5634" width="4.875" style="3" customWidth="1"/>
    <col min="5635" max="5635" width="7.125" style="3" customWidth="1"/>
    <col min="5636" max="5636" width="9.875" style="3" customWidth="1"/>
    <col min="5637" max="5637" width="4.625" style="3" customWidth="1"/>
    <col min="5638" max="5638" width="3.125" style="3" customWidth="1"/>
    <col min="5639" max="5639" width="16.625" style="3" customWidth="1"/>
    <col min="5640" max="5640" width="3.125" style="3" customWidth="1"/>
    <col min="5641" max="5641" width="16.625" style="3" customWidth="1"/>
    <col min="5642" max="5642" width="3" style="3" customWidth="1"/>
    <col min="5643" max="5643" width="8.625" style="3" customWidth="1"/>
    <col min="5644" max="5644" width="7.625" style="3" customWidth="1"/>
    <col min="5645" max="5645" width="3.125" style="3" customWidth="1"/>
    <col min="5646" max="5646" width="13.625" style="3" customWidth="1"/>
    <col min="5647" max="5647" width="5.625" style="3" customWidth="1"/>
    <col min="5648" max="5888" width="3.125" style="3"/>
    <col min="5889" max="5889" width="3.625" style="3" customWidth="1"/>
    <col min="5890" max="5890" width="4.875" style="3" customWidth="1"/>
    <col min="5891" max="5891" width="7.125" style="3" customWidth="1"/>
    <col min="5892" max="5892" width="9.875" style="3" customWidth="1"/>
    <col min="5893" max="5893" width="4.625" style="3" customWidth="1"/>
    <col min="5894" max="5894" width="3.125" style="3" customWidth="1"/>
    <col min="5895" max="5895" width="16.625" style="3" customWidth="1"/>
    <col min="5896" max="5896" width="3.125" style="3" customWidth="1"/>
    <col min="5897" max="5897" width="16.625" style="3" customWidth="1"/>
    <col min="5898" max="5898" width="3" style="3" customWidth="1"/>
    <col min="5899" max="5899" width="8.625" style="3" customWidth="1"/>
    <col min="5900" max="5900" width="7.625" style="3" customWidth="1"/>
    <col min="5901" max="5901" width="3.125" style="3" customWidth="1"/>
    <col min="5902" max="5902" width="13.625" style="3" customWidth="1"/>
    <col min="5903" max="5903" width="5.625" style="3" customWidth="1"/>
    <col min="5904" max="6144" width="3.125" style="3"/>
    <col min="6145" max="6145" width="3.625" style="3" customWidth="1"/>
    <col min="6146" max="6146" width="4.875" style="3" customWidth="1"/>
    <col min="6147" max="6147" width="7.125" style="3" customWidth="1"/>
    <col min="6148" max="6148" width="9.875" style="3" customWidth="1"/>
    <col min="6149" max="6149" width="4.625" style="3" customWidth="1"/>
    <col min="6150" max="6150" width="3.125" style="3" customWidth="1"/>
    <col min="6151" max="6151" width="16.625" style="3" customWidth="1"/>
    <col min="6152" max="6152" width="3.125" style="3" customWidth="1"/>
    <col min="6153" max="6153" width="16.625" style="3" customWidth="1"/>
    <col min="6154" max="6154" width="3" style="3" customWidth="1"/>
    <col min="6155" max="6155" width="8.625" style="3" customWidth="1"/>
    <col min="6156" max="6156" width="7.625" style="3" customWidth="1"/>
    <col min="6157" max="6157" width="3.125" style="3" customWidth="1"/>
    <col min="6158" max="6158" width="13.625" style="3" customWidth="1"/>
    <col min="6159" max="6159" width="5.625" style="3" customWidth="1"/>
    <col min="6160" max="6400" width="3.125" style="3"/>
    <col min="6401" max="6401" width="3.625" style="3" customWidth="1"/>
    <col min="6402" max="6402" width="4.875" style="3" customWidth="1"/>
    <col min="6403" max="6403" width="7.125" style="3" customWidth="1"/>
    <col min="6404" max="6404" width="9.875" style="3" customWidth="1"/>
    <col min="6405" max="6405" width="4.625" style="3" customWidth="1"/>
    <col min="6406" max="6406" width="3.125" style="3" customWidth="1"/>
    <col min="6407" max="6407" width="16.625" style="3" customWidth="1"/>
    <col min="6408" max="6408" width="3.125" style="3" customWidth="1"/>
    <col min="6409" max="6409" width="16.625" style="3" customWidth="1"/>
    <col min="6410" max="6410" width="3" style="3" customWidth="1"/>
    <col min="6411" max="6411" width="8.625" style="3" customWidth="1"/>
    <col min="6412" max="6412" width="7.625" style="3" customWidth="1"/>
    <col min="6413" max="6413" width="3.125" style="3" customWidth="1"/>
    <col min="6414" max="6414" width="13.625" style="3" customWidth="1"/>
    <col min="6415" max="6415" width="5.625" style="3" customWidth="1"/>
    <col min="6416" max="6656" width="3.125" style="3"/>
    <col min="6657" max="6657" width="3.625" style="3" customWidth="1"/>
    <col min="6658" max="6658" width="4.875" style="3" customWidth="1"/>
    <col min="6659" max="6659" width="7.125" style="3" customWidth="1"/>
    <col min="6660" max="6660" width="9.875" style="3" customWidth="1"/>
    <col min="6661" max="6661" width="4.625" style="3" customWidth="1"/>
    <col min="6662" max="6662" width="3.125" style="3" customWidth="1"/>
    <col min="6663" max="6663" width="16.625" style="3" customWidth="1"/>
    <col min="6664" max="6664" width="3.125" style="3" customWidth="1"/>
    <col min="6665" max="6665" width="16.625" style="3" customWidth="1"/>
    <col min="6666" max="6666" width="3" style="3" customWidth="1"/>
    <col min="6667" max="6667" width="8.625" style="3" customWidth="1"/>
    <col min="6668" max="6668" width="7.625" style="3" customWidth="1"/>
    <col min="6669" max="6669" width="3.125" style="3" customWidth="1"/>
    <col min="6670" max="6670" width="13.625" style="3" customWidth="1"/>
    <col min="6671" max="6671" width="5.625" style="3" customWidth="1"/>
    <col min="6672" max="6912" width="3.125" style="3"/>
    <col min="6913" max="6913" width="3.625" style="3" customWidth="1"/>
    <col min="6914" max="6914" width="4.875" style="3" customWidth="1"/>
    <col min="6915" max="6915" width="7.125" style="3" customWidth="1"/>
    <col min="6916" max="6916" width="9.875" style="3" customWidth="1"/>
    <col min="6917" max="6917" width="4.625" style="3" customWidth="1"/>
    <col min="6918" max="6918" width="3.125" style="3" customWidth="1"/>
    <col min="6919" max="6919" width="16.625" style="3" customWidth="1"/>
    <col min="6920" max="6920" width="3.125" style="3" customWidth="1"/>
    <col min="6921" max="6921" width="16.625" style="3" customWidth="1"/>
    <col min="6922" max="6922" width="3" style="3" customWidth="1"/>
    <col min="6923" max="6923" width="8.625" style="3" customWidth="1"/>
    <col min="6924" max="6924" width="7.625" style="3" customWidth="1"/>
    <col min="6925" max="6925" width="3.125" style="3" customWidth="1"/>
    <col min="6926" max="6926" width="13.625" style="3" customWidth="1"/>
    <col min="6927" max="6927" width="5.625" style="3" customWidth="1"/>
    <col min="6928" max="7168" width="3.125" style="3"/>
    <col min="7169" max="7169" width="3.625" style="3" customWidth="1"/>
    <col min="7170" max="7170" width="4.875" style="3" customWidth="1"/>
    <col min="7171" max="7171" width="7.125" style="3" customWidth="1"/>
    <col min="7172" max="7172" width="9.875" style="3" customWidth="1"/>
    <col min="7173" max="7173" width="4.625" style="3" customWidth="1"/>
    <col min="7174" max="7174" width="3.125" style="3" customWidth="1"/>
    <col min="7175" max="7175" width="16.625" style="3" customWidth="1"/>
    <col min="7176" max="7176" width="3.125" style="3" customWidth="1"/>
    <col min="7177" max="7177" width="16.625" style="3" customWidth="1"/>
    <col min="7178" max="7178" width="3" style="3" customWidth="1"/>
    <col min="7179" max="7179" width="8.625" style="3" customWidth="1"/>
    <col min="7180" max="7180" width="7.625" style="3" customWidth="1"/>
    <col min="7181" max="7181" width="3.125" style="3" customWidth="1"/>
    <col min="7182" max="7182" width="13.625" style="3" customWidth="1"/>
    <col min="7183" max="7183" width="5.625" style="3" customWidth="1"/>
    <col min="7184" max="7424" width="3.125" style="3"/>
    <col min="7425" max="7425" width="3.625" style="3" customWidth="1"/>
    <col min="7426" max="7426" width="4.875" style="3" customWidth="1"/>
    <col min="7427" max="7427" width="7.125" style="3" customWidth="1"/>
    <col min="7428" max="7428" width="9.875" style="3" customWidth="1"/>
    <col min="7429" max="7429" width="4.625" style="3" customWidth="1"/>
    <col min="7430" max="7430" width="3.125" style="3" customWidth="1"/>
    <col min="7431" max="7431" width="16.625" style="3" customWidth="1"/>
    <col min="7432" max="7432" width="3.125" style="3" customWidth="1"/>
    <col min="7433" max="7433" width="16.625" style="3" customWidth="1"/>
    <col min="7434" max="7434" width="3" style="3" customWidth="1"/>
    <col min="7435" max="7435" width="8.625" style="3" customWidth="1"/>
    <col min="7436" max="7436" width="7.625" style="3" customWidth="1"/>
    <col min="7437" max="7437" width="3.125" style="3" customWidth="1"/>
    <col min="7438" max="7438" width="13.625" style="3" customWidth="1"/>
    <col min="7439" max="7439" width="5.625" style="3" customWidth="1"/>
    <col min="7440" max="7680" width="3.125" style="3"/>
    <col min="7681" max="7681" width="3.625" style="3" customWidth="1"/>
    <col min="7682" max="7682" width="4.875" style="3" customWidth="1"/>
    <col min="7683" max="7683" width="7.125" style="3" customWidth="1"/>
    <col min="7684" max="7684" width="9.875" style="3" customWidth="1"/>
    <col min="7685" max="7685" width="4.625" style="3" customWidth="1"/>
    <col min="7686" max="7686" width="3.125" style="3" customWidth="1"/>
    <col min="7687" max="7687" width="16.625" style="3" customWidth="1"/>
    <col min="7688" max="7688" width="3.125" style="3" customWidth="1"/>
    <col min="7689" max="7689" width="16.625" style="3" customWidth="1"/>
    <col min="7690" max="7690" width="3" style="3" customWidth="1"/>
    <col min="7691" max="7691" width="8.625" style="3" customWidth="1"/>
    <col min="7692" max="7692" width="7.625" style="3" customWidth="1"/>
    <col min="7693" max="7693" width="3.125" style="3" customWidth="1"/>
    <col min="7694" max="7694" width="13.625" style="3" customWidth="1"/>
    <col min="7695" max="7695" width="5.625" style="3" customWidth="1"/>
    <col min="7696" max="7936" width="3.125" style="3"/>
    <col min="7937" max="7937" width="3.625" style="3" customWidth="1"/>
    <col min="7938" max="7938" width="4.875" style="3" customWidth="1"/>
    <col min="7939" max="7939" width="7.125" style="3" customWidth="1"/>
    <col min="7940" max="7940" width="9.875" style="3" customWidth="1"/>
    <col min="7941" max="7941" width="4.625" style="3" customWidth="1"/>
    <col min="7942" max="7942" width="3.125" style="3" customWidth="1"/>
    <col min="7943" max="7943" width="16.625" style="3" customWidth="1"/>
    <col min="7944" max="7944" width="3.125" style="3" customWidth="1"/>
    <col min="7945" max="7945" width="16.625" style="3" customWidth="1"/>
    <col min="7946" max="7946" width="3" style="3" customWidth="1"/>
    <col min="7947" max="7947" width="8.625" style="3" customWidth="1"/>
    <col min="7948" max="7948" width="7.625" style="3" customWidth="1"/>
    <col min="7949" max="7949" width="3.125" style="3" customWidth="1"/>
    <col min="7950" max="7950" width="13.625" style="3" customWidth="1"/>
    <col min="7951" max="7951" width="5.625" style="3" customWidth="1"/>
    <col min="7952" max="8192" width="3.125" style="3"/>
    <col min="8193" max="8193" width="3.625" style="3" customWidth="1"/>
    <col min="8194" max="8194" width="4.875" style="3" customWidth="1"/>
    <col min="8195" max="8195" width="7.125" style="3" customWidth="1"/>
    <col min="8196" max="8196" width="9.875" style="3" customWidth="1"/>
    <col min="8197" max="8197" width="4.625" style="3" customWidth="1"/>
    <col min="8198" max="8198" width="3.125" style="3" customWidth="1"/>
    <col min="8199" max="8199" width="16.625" style="3" customWidth="1"/>
    <col min="8200" max="8200" width="3.125" style="3" customWidth="1"/>
    <col min="8201" max="8201" width="16.625" style="3" customWidth="1"/>
    <col min="8202" max="8202" width="3" style="3" customWidth="1"/>
    <col min="8203" max="8203" width="8.625" style="3" customWidth="1"/>
    <col min="8204" max="8204" width="7.625" style="3" customWidth="1"/>
    <col min="8205" max="8205" width="3.125" style="3" customWidth="1"/>
    <col min="8206" max="8206" width="13.625" style="3" customWidth="1"/>
    <col min="8207" max="8207" width="5.625" style="3" customWidth="1"/>
    <col min="8208" max="8448" width="3.125" style="3"/>
    <col min="8449" max="8449" width="3.625" style="3" customWidth="1"/>
    <col min="8450" max="8450" width="4.875" style="3" customWidth="1"/>
    <col min="8451" max="8451" width="7.125" style="3" customWidth="1"/>
    <col min="8452" max="8452" width="9.875" style="3" customWidth="1"/>
    <col min="8453" max="8453" width="4.625" style="3" customWidth="1"/>
    <col min="8454" max="8454" width="3.125" style="3" customWidth="1"/>
    <col min="8455" max="8455" width="16.625" style="3" customWidth="1"/>
    <col min="8456" max="8456" width="3.125" style="3" customWidth="1"/>
    <col min="8457" max="8457" width="16.625" style="3" customWidth="1"/>
    <col min="8458" max="8458" width="3" style="3" customWidth="1"/>
    <col min="8459" max="8459" width="8.625" style="3" customWidth="1"/>
    <col min="8460" max="8460" width="7.625" style="3" customWidth="1"/>
    <col min="8461" max="8461" width="3.125" style="3" customWidth="1"/>
    <col min="8462" max="8462" width="13.625" style="3" customWidth="1"/>
    <col min="8463" max="8463" width="5.625" style="3" customWidth="1"/>
    <col min="8464" max="8704" width="3.125" style="3"/>
    <col min="8705" max="8705" width="3.625" style="3" customWidth="1"/>
    <col min="8706" max="8706" width="4.875" style="3" customWidth="1"/>
    <col min="8707" max="8707" width="7.125" style="3" customWidth="1"/>
    <col min="8708" max="8708" width="9.875" style="3" customWidth="1"/>
    <col min="8709" max="8709" width="4.625" style="3" customWidth="1"/>
    <col min="8710" max="8710" width="3.125" style="3" customWidth="1"/>
    <col min="8711" max="8711" width="16.625" style="3" customWidth="1"/>
    <col min="8712" max="8712" width="3.125" style="3" customWidth="1"/>
    <col min="8713" max="8713" width="16.625" style="3" customWidth="1"/>
    <col min="8714" max="8714" width="3" style="3" customWidth="1"/>
    <col min="8715" max="8715" width="8.625" style="3" customWidth="1"/>
    <col min="8716" max="8716" width="7.625" style="3" customWidth="1"/>
    <col min="8717" max="8717" width="3.125" style="3" customWidth="1"/>
    <col min="8718" max="8718" width="13.625" style="3" customWidth="1"/>
    <col min="8719" max="8719" width="5.625" style="3" customWidth="1"/>
    <col min="8720" max="8960" width="3.125" style="3"/>
    <col min="8961" max="8961" width="3.625" style="3" customWidth="1"/>
    <col min="8962" max="8962" width="4.875" style="3" customWidth="1"/>
    <col min="8963" max="8963" width="7.125" style="3" customWidth="1"/>
    <col min="8964" max="8964" width="9.875" style="3" customWidth="1"/>
    <col min="8965" max="8965" width="4.625" style="3" customWidth="1"/>
    <col min="8966" max="8966" width="3.125" style="3" customWidth="1"/>
    <col min="8967" max="8967" width="16.625" style="3" customWidth="1"/>
    <col min="8968" max="8968" width="3.125" style="3" customWidth="1"/>
    <col min="8969" max="8969" width="16.625" style="3" customWidth="1"/>
    <col min="8970" max="8970" width="3" style="3" customWidth="1"/>
    <col min="8971" max="8971" width="8.625" style="3" customWidth="1"/>
    <col min="8972" max="8972" width="7.625" style="3" customWidth="1"/>
    <col min="8973" max="8973" width="3.125" style="3" customWidth="1"/>
    <col min="8974" max="8974" width="13.625" style="3" customWidth="1"/>
    <col min="8975" max="8975" width="5.625" style="3" customWidth="1"/>
    <col min="8976" max="9216" width="3.125" style="3"/>
    <col min="9217" max="9217" width="3.625" style="3" customWidth="1"/>
    <col min="9218" max="9218" width="4.875" style="3" customWidth="1"/>
    <col min="9219" max="9219" width="7.125" style="3" customWidth="1"/>
    <col min="9220" max="9220" width="9.875" style="3" customWidth="1"/>
    <col min="9221" max="9221" width="4.625" style="3" customWidth="1"/>
    <col min="9222" max="9222" width="3.125" style="3" customWidth="1"/>
    <col min="9223" max="9223" width="16.625" style="3" customWidth="1"/>
    <col min="9224" max="9224" width="3.125" style="3" customWidth="1"/>
    <col min="9225" max="9225" width="16.625" style="3" customWidth="1"/>
    <col min="9226" max="9226" width="3" style="3" customWidth="1"/>
    <col min="9227" max="9227" width="8.625" style="3" customWidth="1"/>
    <col min="9228" max="9228" width="7.625" style="3" customWidth="1"/>
    <col min="9229" max="9229" width="3.125" style="3" customWidth="1"/>
    <col min="9230" max="9230" width="13.625" style="3" customWidth="1"/>
    <col min="9231" max="9231" width="5.625" style="3" customWidth="1"/>
    <col min="9232" max="9472" width="3.125" style="3"/>
    <col min="9473" max="9473" width="3.625" style="3" customWidth="1"/>
    <col min="9474" max="9474" width="4.875" style="3" customWidth="1"/>
    <col min="9475" max="9475" width="7.125" style="3" customWidth="1"/>
    <col min="9476" max="9476" width="9.875" style="3" customWidth="1"/>
    <col min="9477" max="9477" width="4.625" style="3" customWidth="1"/>
    <col min="9478" max="9478" width="3.125" style="3" customWidth="1"/>
    <col min="9479" max="9479" width="16.625" style="3" customWidth="1"/>
    <col min="9480" max="9480" width="3.125" style="3" customWidth="1"/>
    <col min="9481" max="9481" width="16.625" style="3" customWidth="1"/>
    <col min="9482" max="9482" width="3" style="3" customWidth="1"/>
    <col min="9483" max="9483" width="8.625" style="3" customWidth="1"/>
    <col min="9484" max="9484" width="7.625" style="3" customWidth="1"/>
    <col min="9485" max="9485" width="3.125" style="3" customWidth="1"/>
    <col min="9486" max="9486" width="13.625" style="3" customWidth="1"/>
    <col min="9487" max="9487" width="5.625" style="3" customWidth="1"/>
    <col min="9488" max="9728" width="3.125" style="3"/>
    <col min="9729" max="9729" width="3.625" style="3" customWidth="1"/>
    <col min="9730" max="9730" width="4.875" style="3" customWidth="1"/>
    <col min="9731" max="9731" width="7.125" style="3" customWidth="1"/>
    <col min="9732" max="9732" width="9.875" style="3" customWidth="1"/>
    <col min="9733" max="9733" width="4.625" style="3" customWidth="1"/>
    <col min="9734" max="9734" width="3.125" style="3" customWidth="1"/>
    <col min="9735" max="9735" width="16.625" style="3" customWidth="1"/>
    <col min="9736" max="9736" width="3.125" style="3" customWidth="1"/>
    <col min="9737" max="9737" width="16.625" style="3" customWidth="1"/>
    <col min="9738" max="9738" width="3" style="3" customWidth="1"/>
    <col min="9739" max="9739" width="8.625" style="3" customWidth="1"/>
    <col min="9740" max="9740" width="7.625" style="3" customWidth="1"/>
    <col min="9741" max="9741" width="3.125" style="3" customWidth="1"/>
    <col min="9742" max="9742" width="13.625" style="3" customWidth="1"/>
    <col min="9743" max="9743" width="5.625" style="3" customWidth="1"/>
    <col min="9744" max="9984" width="3.125" style="3"/>
    <col min="9985" max="9985" width="3.625" style="3" customWidth="1"/>
    <col min="9986" max="9986" width="4.875" style="3" customWidth="1"/>
    <col min="9987" max="9987" width="7.125" style="3" customWidth="1"/>
    <col min="9988" max="9988" width="9.875" style="3" customWidth="1"/>
    <col min="9989" max="9989" width="4.625" style="3" customWidth="1"/>
    <col min="9990" max="9990" width="3.125" style="3" customWidth="1"/>
    <col min="9991" max="9991" width="16.625" style="3" customWidth="1"/>
    <col min="9992" max="9992" width="3.125" style="3" customWidth="1"/>
    <col min="9993" max="9993" width="16.625" style="3" customWidth="1"/>
    <col min="9994" max="9994" width="3" style="3" customWidth="1"/>
    <col min="9995" max="9995" width="8.625" style="3" customWidth="1"/>
    <col min="9996" max="9996" width="7.625" style="3" customWidth="1"/>
    <col min="9997" max="9997" width="3.125" style="3" customWidth="1"/>
    <col min="9998" max="9998" width="13.625" style="3" customWidth="1"/>
    <col min="9999" max="9999" width="5.625" style="3" customWidth="1"/>
    <col min="10000" max="10240" width="3.125" style="3"/>
    <col min="10241" max="10241" width="3.625" style="3" customWidth="1"/>
    <col min="10242" max="10242" width="4.875" style="3" customWidth="1"/>
    <col min="10243" max="10243" width="7.125" style="3" customWidth="1"/>
    <col min="10244" max="10244" width="9.875" style="3" customWidth="1"/>
    <col min="10245" max="10245" width="4.625" style="3" customWidth="1"/>
    <col min="10246" max="10246" width="3.125" style="3" customWidth="1"/>
    <col min="10247" max="10247" width="16.625" style="3" customWidth="1"/>
    <col min="10248" max="10248" width="3.125" style="3" customWidth="1"/>
    <col min="10249" max="10249" width="16.625" style="3" customWidth="1"/>
    <col min="10250" max="10250" width="3" style="3" customWidth="1"/>
    <col min="10251" max="10251" width="8.625" style="3" customWidth="1"/>
    <col min="10252" max="10252" width="7.625" style="3" customWidth="1"/>
    <col min="10253" max="10253" width="3.125" style="3" customWidth="1"/>
    <col min="10254" max="10254" width="13.625" style="3" customWidth="1"/>
    <col min="10255" max="10255" width="5.625" style="3" customWidth="1"/>
    <col min="10256" max="10496" width="3.125" style="3"/>
    <col min="10497" max="10497" width="3.625" style="3" customWidth="1"/>
    <col min="10498" max="10498" width="4.875" style="3" customWidth="1"/>
    <col min="10499" max="10499" width="7.125" style="3" customWidth="1"/>
    <col min="10500" max="10500" width="9.875" style="3" customWidth="1"/>
    <col min="10501" max="10501" width="4.625" style="3" customWidth="1"/>
    <col min="10502" max="10502" width="3.125" style="3" customWidth="1"/>
    <col min="10503" max="10503" width="16.625" style="3" customWidth="1"/>
    <col min="10504" max="10504" width="3.125" style="3" customWidth="1"/>
    <col min="10505" max="10505" width="16.625" style="3" customWidth="1"/>
    <col min="10506" max="10506" width="3" style="3" customWidth="1"/>
    <col min="10507" max="10507" width="8.625" style="3" customWidth="1"/>
    <col min="10508" max="10508" width="7.625" style="3" customWidth="1"/>
    <col min="10509" max="10509" width="3.125" style="3" customWidth="1"/>
    <col min="10510" max="10510" width="13.625" style="3" customWidth="1"/>
    <col min="10511" max="10511" width="5.625" style="3" customWidth="1"/>
    <col min="10512" max="10752" width="3.125" style="3"/>
    <col min="10753" max="10753" width="3.625" style="3" customWidth="1"/>
    <col min="10754" max="10754" width="4.875" style="3" customWidth="1"/>
    <col min="10755" max="10755" width="7.125" style="3" customWidth="1"/>
    <col min="10756" max="10756" width="9.875" style="3" customWidth="1"/>
    <col min="10757" max="10757" width="4.625" style="3" customWidth="1"/>
    <col min="10758" max="10758" width="3.125" style="3" customWidth="1"/>
    <col min="10759" max="10759" width="16.625" style="3" customWidth="1"/>
    <col min="10760" max="10760" width="3.125" style="3" customWidth="1"/>
    <col min="10761" max="10761" width="16.625" style="3" customWidth="1"/>
    <col min="10762" max="10762" width="3" style="3" customWidth="1"/>
    <col min="10763" max="10763" width="8.625" style="3" customWidth="1"/>
    <col min="10764" max="10764" width="7.625" style="3" customWidth="1"/>
    <col min="10765" max="10765" width="3.125" style="3" customWidth="1"/>
    <col min="10766" max="10766" width="13.625" style="3" customWidth="1"/>
    <col min="10767" max="10767" width="5.625" style="3" customWidth="1"/>
    <col min="10768" max="11008" width="3.125" style="3"/>
    <col min="11009" max="11009" width="3.625" style="3" customWidth="1"/>
    <col min="11010" max="11010" width="4.875" style="3" customWidth="1"/>
    <col min="11011" max="11011" width="7.125" style="3" customWidth="1"/>
    <col min="11012" max="11012" width="9.875" style="3" customWidth="1"/>
    <col min="11013" max="11013" width="4.625" style="3" customWidth="1"/>
    <col min="11014" max="11014" width="3.125" style="3" customWidth="1"/>
    <col min="11015" max="11015" width="16.625" style="3" customWidth="1"/>
    <col min="11016" max="11016" width="3.125" style="3" customWidth="1"/>
    <col min="11017" max="11017" width="16.625" style="3" customWidth="1"/>
    <col min="11018" max="11018" width="3" style="3" customWidth="1"/>
    <col min="11019" max="11019" width="8.625" style="3" customWidth="1"/>
    <col min="11020" max="11020" width="7.625" style="3" customWidth="1"/>
    <col min="11021" max="11021" width="3.125" style="3" customWidth="1"/>
    <col min="11022" max="11022" width="13.625" style="3" customWidth="1"/>
    <col min="11023" max="11023" width="5.625" style="3" customWidth="1"/>
    <col min="11024" max="11264" width="3.125" style="3"/>
    <col min="11265" max="11265" width="3.625" style="3" customWidth="1"/>
    <col min="11266" max="11266" width="4.875" style="3" customWidth="1"/>
    <col min="11267" max="11267" width="7.125" style="3" customWidth="1"/>
    <col min="11268" max="11268" width="9.875" style="3" customWidth="1"/>
    <col min="11269" max="11269" width="4.625" style="3" customWidth="1"/>
    <col min="11270" max="11270" width="3.125" style="3" customWidth="1"/>
    <col min="11271" max="11271" width="16.625" style="3" customWidth="1"/>
    <col min="11272" max="11272" width="3.125" style="3" customWidth="1"/>
    <col min="11273" max="11273" width="16.625" style="3" customWidth="1"/>
    <col min="11274" max="11274" width="3" style="3" customWidth="1"/>
    <col min="11275" max="11275" width="8.625" style="3" customWidth="1"/>
    <col min="11276" max="11276" width="7.625" style="3" customWidth="1"/>
    <col min="11277" max="11277" width="3.125" style="3" customWidth="1"/>
    <col min="11278" max="11278" width="13.625" style="3" customWidth="1"/>
    <col min="11279" max="11279" width="5.625" style="3" customWidth="1"/>
    <col min="11280" max="11520" width="3.125" style="3"/>
    <col min="11521" max="11521" width="3.625" style="3" customWidth="1"/>
    <col min="11522" max="11522" width="4.875" style="3" customWidth="1"/>
    <col min="11523" max="11523" width="7.125" style="3" customWidth="1"/>
    <col min="11524" max="11524" width="9.875" style="3" customWidth="1"/>
    <col min="11525" max="11525" width="4.625" style="3" customWidth="1"/>
    <col min="11526" max="11526" width="3.125" style="3" customWidth="1"/>
    <col min="11527" max="11527" width="16.625" style="3" customWidth="1"/>
    <col min="11528" max="11528" width="3.125" style="3" customWidth="1"/>
    <col min="11529" max="11529" width="16.625" style="3" customWidth="1"/>
    <col min="11530" max="11530" width="3" style="3" customWidth="1"/>
    <col min="11531" max="11531" width="8.625" style="3" customWidth="1"/>
    <col min="11532" max="11532" width="7.625" style="3" customWidth="1"/>
    <col min="11533" max="11533" width="3.125" style="3" customWidth="1"/>
    <col min="11534" max="11534" width="13.625" style="3" customWidth="1"/>
    <col min="11535" max="11535" width="5.625" style="3" customWidth="1"/>
    <col min="11536" max="11776" width="3.125" style="3"/>
    <col min="11777" max="11777" width="3.625" style="3" customWidth="1"/>
    <col min="11778" max="11778" width="4.875" style="3" customWidth="1"/>
    <col min="11779" max="11779" width="7.125" style="3" customWidth="1"/>
    <col min="11780" max="11780" width="9.875" style="3" customWidth="1"/>
    <col min="11781" max="11781" width="4.625" style="3" customWidth="1"/>
    <col min="11782" max="11782" width="3.125" style="3" customWidth="1"/>
    <col min="11783" max="11783" width="16.625" style="3" customWidth="1"/>
    <col min="11784" max="11784" width="3.125" style="3" customWidth="1"/>
    <col min="11785" max="11785" width="16.625" style="3" customWidth="1"/>
    <col min="11786" max="11786" width="3" style="3" customWidth="1"/>
    <col min="11787" max="11787" width="8.625" style="3" customWidth="1"/>
    <col min="11788" max="11788" width="7.625" style="3" customWidth="1"/>
    <col min="11789" max="11789" width="3.125" style="3" customWidth="1"/>
    <col min="11790" max="11790" width="13.625" style="3" customWidth="1"/>
    <col min="11791" max="11791" width="5.625" style="3" customWidth="1"/>
    <col min="11792" max="12032" width="3.125" style="3"/>
    <col min="12033" max="12033" width="3.625" style="3" customWidth="1"/>
    <col min="12034" max="12034" width="4.875" style="3" customWidth="1"/>
    <col min="12035" max="12035" width="7.125" style="3" customWidth="1"/>
    <col min="12036" max="12036" width="9.875" style="3" customWidth="1"/>
    <col min="12037" max="12037" width="4.625" style="3" customWidth="1"/>
    <col min="12038" max="12038" width="3.125" style="3" customWidth="1"/>
    <col min="12039" max="12039" width="16.625" style="3" customWidth="1"/>
    <col min="12040" max="12040" width="3.125" style="3" customWidth="1"/>
    <col min="12041" max="12041" width="16.625" style="3" customWidth="1"/>
    <col min="12042" max="12042" width="3" style="3" customWidth="1"/>
    <col min="12043" max="12043" width="8.625" style="3" customWidth="1"/>
    <col min="12044" max="12044" width="7.625" style="3" customWidth="1"/>
    <col min="12045" max="12045" width="3.125" style="3" customWidth="1"/>
    <col min="12046" max="12046" width="13.625" style="3" customWidth="1"/>
    <col min="12047" max="12047" width="5.625" style="3" customWidth="1"/>
    <col min="12048" max="12288" width="3.125" style="3"/>
    <col min="12289" max="12289" width="3.625" style="3" customWidth="1"/>
    <col min="12290" max="12290" width="4.875" style="3" customWidth="1"/>
    <col min="12291" max="12291" width="7.125" style="3" customWidth="1"/>
    <col min="12292" max="12292" width="9.875" style="3" customWidth="1"/>
    <col min="12293" max="12293" width="4.625" style="3" customWidth="1"/>
    <col min="12294" max="12294" width="3.125" style="3" customWidth="1"/>
    <col min="12295" max="12295" width="16.625" style="3" customWidth="1"/>
    <col min="12296" max="12296" width="3.125" style="3" customWidth="1"/>
    <col min="12297" max="12297" width="16.625" style="3" customWidth="1"/>
    <col min="12298" max="12298" width="3" style="3" customWidth="1"/>
    <col min="12299" max="12299" width="8.625" style="3" customWidth="1"/>
    <col min="12300" max="12300" width="7.625" style="3" customWidth="1"/>
    <col min="12301" max="12301" width="3.125" style="3" customWidth="1"/>
    <col min="12302" max="12302" width="13.625" style="3" customWidth="1"/>
    <col min="12303" max="12303" width="5.625" style="3" customWidth="1"/>
    <col min="12304" max="12544" width="3.125" style="3"/>
    <col min="12545" max="12545" width="3.625" style="3" customWidth="1"/>
    <col min="12546" max="12546" width="4.875" style="3" customWidth="1"/>
    <col min="12547" max="12547" width="7.125" style="3" customWidth="1"/>
    <col min="12548" max="12548" width="9.875" style="3" customWidth="1"/>
    <col min="12549" max="12549" width="4.625" style="3" customWidth="1"/>
    <col min="12550" max="12550" width="3.125" style="3" customWidth="1"/>
    <col min="12551" max="12551" width="16.625" style="3" customWidth="1"/>
    <col min="12552" max="12552" width="3.125" style="3" customWidth="1"/>
    <col min="12553" max="12553" width="16.625" style="3" customWidth="1"/>
    <col min="12554" max="12554" width="3" style="3" customWidth="1"/>
    <col min="12555" max="12555" width="8.625" style="3" customWidth="1"/>
    <col min="12556" max="12556" width="7.625" style="3" customWidth="1"/>
    <col min="12557" max="12557" width="3.125" style="3" customWidth="1"/>
    <col min="12558" max="12558" width="13.625" style="3" customWidth="1"/>
    <col min="12559" max="12559" width="5.625" style="3" customWidth="1"/>
    <col min="12560" max="12800" width="3.125" style="3"/>
    <col min="12801" max="12801" width="3.625" style="3" customWidth="1"/>
    <col min="12802" max="12802" width="4.875" style="3" customWidth="1"/>
    <col min="12803" max="12803" width="7.125" style="3" customWidth="1"/>
    <col min="12804" max="12804" width="9.875" style="3" customWidth="1"/>
    <col min="12805" max="12805" width="4.625" style="3" customWidth="1"/>
    <col min="12806" max="12806" width="3.125" style="3" customWidth="1"/>
    <col min="12807" max="12807" width="16.625" style="3" customWidth="1"/>
    <col min="12808" max="12808" width="3.125" style="3" customWidth="1"/>
    <col min="12809" max="12809" width="16.625" style="3" customWidth="1"/>
    <col min="12810" max="12810" width="3" style="3" customWidth="1"/>
    <col min="12811" max="12811" width="8.625" style="3" customWidth="1"/>
    <col min="12812" max="12812" width="7.625" style="3" customWidth="1"/>
    <col min="12813" max="12813" width="3.125" style="3" customWidth="1"/>
    <col min="12814" max="12814" width="13.625" style="3" customWidth="1"/>
    <col min="12815" max="12815" width="5.625" style="3" customWidth="1"/>
    <col min="12816" max="13056" width="3.125" style="3"/>
    <col min="13057" max="13057" width="3.625" style="3" customWidth="1"/>
    <col min="13058" max="13058" width="4.875" style="3" customWidth="1"/>
    <col min="13059" max="13059" width="7.125" style="3" customWidth="1"/>
    <col min="13060" max="13060" width="9.875" style="3" customWidth="1"/>
    <col min="13061" max="13061" width="4.625" style="3" customWidth="1"/>
    <col min="13062" max="13062" width="3.125" style="3" customWidth="1"/>
    <col min="13063" max="13063" width="16.625" style="3" customWidth="1"/>
    <col min="13064" max="13064" width="3.125" style="3" customWidth="1"/>
    <col min="13065" max="13065" width="16.625" style="3" customWidth="1"/>
    <col min="13066" max="13066" width="3" style="3" customWidth="1"/>
    <col min="13067" max="13067" width="8.625" style="3" customWidth="1"/>
    <col min="13068" max="13068" width="7.625" style="3" customWidth="1"/>
    <col min="13069" max="13069" width="3.125" style="3" customWidth="1"/>
    <col min="13070" max="13070" width="13.625" style="3" customWidth="1"/>
    <col min="13071" max="13071" width="5.625" style="3" customWidth="1"/>
    <col min="13072" max="13312" width="3.125" style="3"/>
    <col min="13313" max="13313" width="3.625" style="3" customWidth="1"/>
    <col min="13314" max="13314" width="4.875" style="3" customWidth="1"/>
    <col min="13315" max="13315" width="7.125" style="3" customWidth="1"/>
    <col min="13316" max="13316" width="9.875" style="3" customWidth="1"/>
    <col min="13317" max="13317" width="4.625" style="3" customWidth="1"/>
    <col min="13318" max="13318" width="3.125" style="3" customWidth="1"/>
    <col min="13319" max="13319" width="16.625" style="3" customWidth="1"/>
    <col min="13320" max="13320" width="3.125" style="3" customWidth="1"/>
    <col min="13321" max="13321" width="16.625" style="3" customWidth="1"/>
    <col min="13322" max="13322" width="3" style="3" customWidth="1"/>
    <col min="13323" max="13323" width="8.625" style="3" customWidth="1"/>
    <col min="13324" max="13324" width="7.625" style="3" customWidth="1"/>
    <col min="13325" max="13325" width="3.125" style="3" customWidth="1"/>
    <col min="13326" max="13326" width="13.625" style="3" customWidth="1"/>
    <col min="13327" max="13327" width="5.625" style="3" customWidth="1"/>
    <col min="13328" max="13568" width="3.125" style="3"/>
    <col min="13569" max="13569" width="3.625" style="3" customWidth="1"/>
    <col min="13570" max="13570" width="4.875" style="3" customWidth="1"/>
    <col min="13571" max="13571" width="7.125" style="3" customWidth="1"/>
    <col min="13572" max="13572" width="9.875" style="3" customWidth="1"/>
    <col min="13573" max="13573" width="4.625" style="3" customWidth="1"/>
    <col min="13574" max="13574" width="3.125" style="3" customWidth="1"/>
    <col min="13575" max="13575" width="16.625" style="3" customWidth="1"/>
    <col min="13576" max="13576" width="3.125" style="3" customWidth="1"/>
    <col min="13577" max="13577" width="16.625" style="3" customWidth="1"/>
    <col min="13578" max="13578" width="3" style="3" customWidth="1"/>
    <col min="13579" max="13579" width="8.625" style="3" customWidth="1"/>
    <col min="13580" max="13580" width="7.625" style="3" customWidth="1"/>
    <col min="13581" max="13581" width="3.125" style="3" customWidth="1"/>
    <col min="13582" max="13582" width="13.625" style="3" customWidth="1"/>
    <col min="13583" max="13583" width="5.625" style="3" customWidth="1"/>
    <col min="13584" max="13824" width="3.125" style="3"/>
    <col min="13825" max="13825" width="3.625" style="3" customWidth="1"/>
    <col min="13826" max="13826" width="4.875" style="3" customWidth="1"/>
    <col min="13827" max="13827" width="7.125" style="3" customWidth="1"/>
    <col min="13828" max="13828" width="9.875" style="3" customWidth="1"/>
    <col min="13829" max="13829" width="4.625" style="3" customWidth="1"/>
    <col min="13830" max="13830" width="3.125" style="3" customWidth="1"/>
    <col min="13831" max="13831" width="16.625" style="3" customWidth="1"/>
    <col min="13832" max="13832" width="3.125" style="3" customWidth="1"/>
    <col min="13833" max="13833" width="16.625" style="3" customWidth="1"/>
    <col min="13834" max="13834" width="3" style="3" customWidth="1"/>
    <col min="13835" max="13835" width="8.625" style="3" customWidth="1"/>
    <col min="13836" max="13836" width="7.625" style="3" customWidth="1"/>
    <col min="13837" max="13837" width="3.125" style="3" customWidth="1"/>
    <col min="13838" max="13838" width="13.625" style="3" customWidth="1"/>
    <col min="13839" max="13839" width="5.625" style="3" customWidth="1"/>
    <col min="13840" max="14080" width="3.125" style="3"/>
    <col min="14081" max="14081" width="3.625" style="3" customWidth="1"/>
    <col min="14082" max="14082" width="4.875" style="3" customWidth="1"/>
    <col min="14083" max="14083" width="7.125" style="3" customWidth="1"/>
    <col min="14084" max="14084" width="9.875" style="3" customWidth="1"/>
    <col min="14085" max="14085" width="4.625" style="3" customWidth="1"/>
    <col min="14086" max="14086" width="3.125" style="3" customWidth="1"/>
    <col min="14087" max="14087" width="16.625" style="3" customWidth="1"/>
    <col min="14088" max="14088" width="3.125" style="3" customWidth="1"/>
    <col min="14089" max="14089" width="16.625" style="3" customWidth="1"/>
    <col min="14090" max="14090" width="3" style="3" customWidth="1"/>
    <col min="14091" max="14091" width="8.625" style="3" customWidth="1"/>
    <col min="14092" max="14092" width="7.625" style="3" customWidth="1"/>
    <col min="14093" max="14093" width="3.125" style="3" customWidth="1"/>
    <col min="14094" max="14094" width="13.625" style="3" customWidth="1"/>
    <col min="14095" max="14095" width="5.625" style="3" customWidth="1"/>
    <col min="14096" max="14336" width="3.125" style="3"/>
    <col min="14337" max="14337" width="3.625" style="3" customWidth="1"/>
    <col min="14338" max="14338" width="4.875" style="3" customWidth="1"/>
    <col min="14339" max="14339" width="7.125" style="3" customWidth="1"/>
    <col min="14340" max="14340" width="9.875" style="3" customWidth="1"/>
    <col min="14341" max="14341" width="4.625" style="3" customWidth="1"/>
    <col min="14342" max="14342" width="3.125" style="3" customWidth="1"/>
    <col min="14343" max="14343" width="16.625" style="3" customWidth="1"/>
    <col min="14344" max="14344" width="3.125" style="3" customWidth="1"/>
    <col min="14345" max="14345" width="16.625" style="3" customWidth="1"/>
    <col min="14346" max="14346" width="3" style="3" customWidth="1"/>
    <col min="14347" max="14347" width="8.625" style="3" customWidth="1"/>
    <col min="14348" max="14348" width="7.625" style="3" customWidth="1"/>
    <col min="14349" max="14349" width="3.125" style="3" customWidth="1"/>
    <col min="14350" max="14350" width="13.625" style="3" customWidth="1"/>
    <col min="14351" max="14351" width="5.625" style="3" customWidth="1"/>
    <col min="14352" max="14592" width="3.125" style="3"/>
    <col min="14593" max="14593" width="3.625" style="3" customWidth="1"/>
    <col min="14594" max="14594" width="4.875" style="3" customWidth="1"/>
    <col min="14595" max="14595" width="7.125" style="3" customWidth="1"/>
    <col min="14596" max="14596" width="9.875" style="3" customWidth="1"/>
    <col min="14597" max="14597" width="4.625" style="3" customWidth="1"/>
    <col min="14598" max="14598" width="3.125" style="3" customWidth="1"/>
    <col min="14599" max="14599" width="16.625" style="3" customWidth="1"/>
    <col min="14600" max="14600" width="3.125" style="3" customWidth="1"/>
    <col min="14601" max="14601" width="16.625" style="3" customWidth="1"/>
    <col min="14602" max="14602" width="3" style="3" customWidth="1"/>
    <col min="14603" max="14603" width="8.625" style="3" customWidth="1"/>
    <col min="14604" max="14604" width="7.625" style="3" customWidth="1"/>
    <col min="14605" max="14605" width="3.125" style="3" customWidth="1"/>
    <col min="14606" max="14606" width="13.625" style="3" customWidth="1"/>
    <col min="14607" max="14607" width="5.625" style="3" customWidth="1"/>
    <col min="14608" max="14848" width="3.125" style="3"/>
    <col min="14849" max="14849" width="3.625" style="3" customWidth="1"/>
    <col min="14850" max="14850" width="4.875" style="3" customWidth="1"/>
    <col min="14851" max="14851" width="7.125" style="3" customWidth="1"/>
    <col min="14852" max="14852" width="9.875" style="3" customWidth="1"/>
    <col min="14853" max="14853" width="4.625" style="3" customWidth="1"/>
    <col min="14854" max="14854" width="3.125" style="3" customWidth="1"/>
    <col min="14855" max="14855" width="16.625" style="3" customWidth="1"/>
    <col min="14856" max="14856" width="3.125" style="3" customWidth="1"/>
    <col min="14857" max="14857" width="16.625" style="3" customWidth="1"/>
    <col min="14858" max="14858" width="3" style="3" customWidth="1"/>
    <col min="14859" max="14859" width="8.625" style="3" customWidth="1"/>
    <col min="14860" max="14860" width="7.625" style="3" customWidth="1"/>
    <col min="14861" max="14861" width="3.125" style="3" customWidth="1"/>
    <col min="14862" max="14862" width="13.625" style="3" customWidth="1"/>
    <col min="14863" max="14863" width="5.625" style="3" customWidth="1"/>
    <col min="14864" max="15104" width="3.125" style="3"/>
    <col min="15105" max="15105" width="3.625" style="3" customWidth="1"/>
    <col min="15106" max="15106" width="4.875" style="3" customWidth="1"/>
    <col min="15107" max="15107" width="7.125" style="3" customWidth="1"/>
    <col min="15108" max="15108" width="9.875" style="3" customWidth="1"/>
    <col min="15109" max="15109" width="4.625" style="3" customWidth="1"/>
    <col min="15110" max="15110" width="3.125" style="3" customWidth="1"/>
    <col min="15111" max="15111" width="16.625" style="3" customWidth="1"/>
    <col min="15112" max="15112" width="3.125" style="3" customWidth="1"/>
    <col min="15113" max="15113" width="16.625" style="3" customWidth="1"/>
    <col min="15114" max="15114" width="3" style="3" customWidth="1"/>
    <col min="15115" max="15115" width="8.625" style="3" customWidth="1"/>
    <col min="15116" max="15116" width="7.625" style="3" customWidth="1"/>
    <col min="15117" max="15117" width="3.125" style="3" customWidth="1"/>
    <col min="15118" max="15118" width="13.625" style="3" customWidth="1"/>
    <col min="15119" max="15119" width="5.625" style="3" customWidth="1"/>
    <col min="15120" max="15360" width="3.125" style="3"/>
    <col min="15361" max="15361" width="3.625" style="3" customWidth="1"/>
    <col min="15362" max="15362" width="4.875" style="3" customWidth="1"/>
    <col min="15363" max="15363" width="7.125" style="3" customWidth="1"/>
    <col min="15364" max="15364" width="9.875" style="3" customWidth="1"/>
    <col min="15365" max="15365" width="4.625" style="3" customWidth="1"/>
    <col min="15366" max="15366" width="3.125" style="3" customWidth="1"/>
    <col min="15367" max="15367" width="16.625" style="3" customWidth="1"/>
    <col min="15368" max="15368" width="3.125" style="3" customWidth="1"/>
    <col min="15369" max="15369" width="16.625" style="3" customWidth="1"/>
    <col min="15370" max="15370" width="3" style="3" customWidth="1"/>
    <col min="15371" max="15371" width="8.625" style="3" customWidth="1"/>
    <col min="15372" max="15372" width="7.625" style="3" customWidth="1"/>
    <col min="15373" max="15373" width="3.125" style="3" customWidth="1"/>
    <col min="15374" max="15374" width="13.625" style="3" customWidth="1"/>
    <col min="15375" max="15375" width="5.625" style="3" customWidth="1"/>
    <col min="15376" max="15616" width="3.125" style="3"/>
    <col min="15617" max="15617" width="3.625" style="3" customWidth="1"/>
    <col min="15618" max="15618" width="4.875" style="3" customWidth="1"/>
    <col min="15619" max="15619" width="7.125" style="3" customWidth="1"/>
    <col min="15620" max="15620" width="9.875" style="3" customWidth="1"/>
    <col min="15621" max="15621" width="4.625" style="3" customWidth="1"/>
    <col min="15622" max="15622" width="3.125" style="3" customWidth="1"/>
    <col min="15623" max="15623" width="16.625" style="3" customWidth="1"/>
    <col min="15624" max="15624" width="3.125" style="3" customWidth="1"/>
    <col min="15625" max="15625" width="16.625" style="3" customWidth="1"/>
    <col min="15626" max="15626" width="3" style="3" customWidth="1"/>
    <col min="15627" max="15627" width="8.625" style="3" customWidth="1"/>
    <col min="15628" max="15628" width="7.625" style="3" customWidth="1"/>
    <col min="15629" max="15629" width="3.125" style="3" customWidth="1"/>
    <col min="15630" max="15630" width="13.625" style="3" customWidth="1"/>
    <col min="15631" max="15631" width="5.625" style="3" customWidth="1"/>
    <col min="15632" max="15872" width="3.125" style="3"/>
    <col min="15873" max="15873" width="3.625" style="3" customWidth="1"/>
    <col min="15874" max="15874" width="4.875" style="3" customWidth="1"/>
    <col min="15875" max="15875" width="7.125" style="3" customWidth="1"/>
    <col min="15876" max="15876" width="9.875" style="3" customWidth="1"/>
    <col min="15877" max="15877" width="4.625" style="3" customWidth="1"/>
    <col min="15878" max="15878" width="3.125" style="3" customWidth="1"/>
    <col min="15879" max="15879" width="16.625" style="3" customWidth="1"/>
    <col min="15880" max="15880" width="3.125" style="3" customWidth="1"/>
    <col min="15881" max="15881" width="16.625" style="3" customWidth="1"/>
    <col min="15882" max="15882" width="3" style="3" customWidth="1"/>
    <col min="15883" max="15883" width="8.625" style="3" customWidth="1"/>
    <col min="15884" max="15884" width="7.625" style="3" customWidth="1"/>
    <col min="15885" max="15885" width="3.125" style="3" customWidth="1"/>
    <col min="15886" max="15886" width="13.625" style="3" customWidth="1"/>
    <col min="15887" max="15887" width="5.625" style="3" customWidth="1"/>
    <col min="15888" max="16128" width="3.125" style="3"/>
    <col min="16129" max="16129" width="3.625" style="3" customWidth="1"/>
    <col min="16130" max="16130" width="4.875" style="3" customWidth="1"/>
    <col min="16131" max="16131" width="7.125" style="3" customWidth="1"/>
    <col min="16132" max="16132" width="9.875" style="3" customWidth="1"/>
    <col min="16133" max="16133" width="4.625" style="3" customWidth="1"/>
    <col min="16134" max="16134" width="3.125" style="3" customWidth="1"/>
    <col min="16135" max="16135" width="16.625" style="3" customWidth="1"/>
    <col min="16136" max="16136" width="3.125" style="3" customWidth="1"/>
    <col min="16137" max="16137" width="16.625" style="3" customWidth="1"/>
    <col min="16138" max="16138" width="3" style="3" customWidth="1"/>
    <col min="16139" max="16139" width="8.625" style="3" customWidth="1"/>
    <col min="16140" max="16140" width="7.625" style="3" customWidth="1"/>
    <col min="16141" max="16141" width="3.125" style="3" customWidth="1"/>
    <col min="16142" max="16142" width="13.625" style="3" customWidth="1"/>
    <col min="16143" max="16143" width="5.625" style="3" customWidth="1"/>
    <col min="16144" max="16384" width="3.125" style="3"/>
  </cols>
  <sheetData>
    <row r="1" spans="1:17" ht="17.25" customHeight="1">
      <c r="A1" s="64" t="s">
        <v>370</v>
      </c>
      <c r="B1" s="61"/>
      <c r="C1" s="61"/>
      <c r="D1" s="28"/>
      <c r="E1" s="62"/>
      <c r="F1" s="28"/>
      <c r="G1" s="1"/>
      <c r="H1" s="1"/>
      <c r="I1" s="1"/>
      <c r="J1" s="1"/>
      <c r="K1" s="28"/>
      <c r="L1" s="1"/>
      <c r="M1" s="275" t="s">
        <v>92</v>
      </c>
      <c r="N1" s="275"/>
      <c r="O1" s="275"/>
      <c r="P1" s="1"/>
      <c r="Q1" s="1"/>
    </row>
    <row r="2" spans="1:17" ht="14.25" customHeight="1">
      <c r="G2" s="4"/>
      <c r="J2" s="238" t="s">
        <v>1</v>
      </c>
      <c r="K2" s="240"/>
      <c r="L2" s="238"/>
      <c r="M2" s="239"/>
      <c r="N2" s="239"/>
      <c r="O2" s="240"/>
    </row>
    <row r="3" spans="1:17" ht="14.25" customHeight="1">
      <c r="A3" s="5"/>
      <c r="B3" s="243" t="s">
        <v>2</v>
      </c>
      <c r="C3" s="243"/>
      <c r="D3" s="243"/>
      <c r="E3" s="243"/>
      <c r="F3" s="243"/>
      <c r="G3" s="243"/>
      <c r="J3" s="250" t="s">
        <v>93</v>
      </c>
      <c r="K3" s="252"/>
      <c r="L3" s="276" t="s">
        <v>251</v>
      </c>
      <c r="M3" s="277"/>
      <c r="N3" s="277"/>
      <c r="O3" s="278"/>
      <c r="P3" s="6"/>
    </row>
    <row r="4" spans="1:17" ht="14.25" customHeight="1">
      <c r="B4" s="256" t="s">
        <v>4</v>
      </c>
      <c r="C4" s="256"/>
      <c r="D4" s="256"/>
      <c r="E4" s="256"/>
      <c r="F4" s="256"/>
      <c r="G4" s="256"/>
      <c r="J4" s="253"/>
      <c r="K4" s="255"/>
      <c r="L4" s="279" t="s">
        <v>94</v>
      </c>
      <c r="M4" s="280"/>
      <c r="N4" s="280"/>
      <c r="O4" s="281"/>
    </row>
    <row r="5" spans="1:17" ht="12.75" customHeight="1">
      <c r="M5" s="30"/>
      <c r="N5" s="30"/>
      <c r="O5" s="30"/>
    </row>
    <row r="6" spans="1:17" ht="24" customHeight="1">
      <c r="A6" s="232" t="s">
        <v>253</v>
      </c>
      <c r="B6" s="232"/>
      <c r="C6" s="232"/>
      <c r="D6" s="232"/>
      <c r="E6" s="232"/>
      <c r="F6" s="232"/>
      <c r="G6" s="232"/>
      <c r="H6" s="232"/>
      <c r="I6" s="232"/>
      <c r="J6" s="232"/>
      <c r="K6" s="232"/>
      <c r="L6" s="232"/>
      <c r="M6" s="232"/>
      <c r="N6" s="232"/>
      <c r="O6" s="232"/>
    </row>
    <row r="7" spans="1:17" ht="18.75" customHeight="1" thickBot="1">
      <c r="A7" s="7" t="s">
        <v>347</v>
      </c>
      <c r="B7" s="7"/>
      <c r="C7" s="7"/>
      <c r="M7" s="3" t="s">
        <v>95</v>
      </c>
    </row>
    <row r="8" spans="1:17" ht="62.25" customHeight="1" thickBot="1">
      <c r="A8" s="31"/>
      <c r="B8" s="282" t="s">
        <v>5</v>
      </c>
      <c r="C8" s="282"/>
      <c r="D8" s="282"/>
      <c r="E8" s="32" t="s">
        <v>96</v>
      </c>
      <c r="F8" s="234" t="s">
        <v>7</v>
      </c>
      <c r="G8" s="234"/>
      <c r="H8" s="234" t="s">
        <v>97</v>
      </c>
      <c r="I8" s="234"/>
      <c r="J8" s="234" t="s">
        <v>98</v>
      </c>
      <c r="K8" s="234"/>
      <c r="L8" s="234"/>
      <c r="M8" s="234" t="s">
        <v>99</v>
      </c>
      <c r="N8" s="265"/>
      <c r="O8" s="33" t="s">
        <v>100</v>
      </c>
    </row>
    <row r="9" spans="1:17" ht="23.1" customHeight="1">
      <c r="A9" s="34" t="s">
        <v>272</v>
      </c>
      <c r="B9" s="193" t="s">
        <v>13</v>
      </c>
      <c r="C9" s="193"/>
      <c r="D9" s="193"/>
      <c r="E9" s="127">
        <v>2</v>
      </c>
      <c r="F9" s="113"/>
      <c r="G9" s="14" t="s">
        <v>14</v>
      </c>
      <c r="H9" s="113"/>
      <c r="I9" s="14" t="s">
        <v>15</v>
      </c>
      <c r="J9" s="113"/>
      <c r="K9" s="198" t="s">
        <v>16</v>
      </c>
      <c r="L9" s="200"/>
      <c r="M9" s="187"/>
      <c r="N9" s="188"/>
      <c r="O9" s="139" t="str">
        <f>IF(F9="○",2,IF(H9="○",6,IF(J9="○",10,"")))</f>
        <v/>
      </c>
    </row>
    <row r="10" spans="1:17" ht="23.1" customHeight="1">
      <c r="A10" s="63" t="s">
        <v>106</v>
      </c>
      <c r="B10" s="193" t="s">
        <v>17</v>
      </c>
      <c r="C10" s="193"/>
      <c r="D10" s="193"/>
      <c r="E10" s="127">
        <v>1</v>
      </c>
      <c r="F10" s="116"/>
      <c r="G10" s="15" t="s">
        <v>18</v>
      </c>
      <c r="H10" s="116"/>
      <c r="I10" s="15" t="s">
        <v>19</v>
      </c>
      <c r="J10" s="187"/>
      <c r="K10" s="187"/>
      <c r="L10" s="187"/>
      <c r="M10" s="187"/>
      <c r="N10" s="188"/>
      <c r="O10" s="139" t="str">
        <f>IF(F10="○",1,IF(H10="○",3,""))</f>
        <v/>
      </c>
    </row>
    <row r="11" spans="1:17" ht="35.1" customHeight="1">
      <c r="A11" s="63" t="s">
        <v>271</v>
      </c>
      <c r="B11" s="194" t="s">
        <v>237</v>
      </c>
      <c r="C11" s="201"/>
      <c r="D11" s="201"/>
      <c r="E11" s="127">
        <v>1</v>
      </c>
      <c r="F11" s="116"/>
      <c r="G11" s="15" t="s">
        <v>21</v>
      </c>
      <c r="H11" s="116"/>
      <c r="I11" s="15" t="s">
        <v>22</v>
      </c>
      <c r="J11" s="116"/>
      <c r="K11" s="223" t="s">
        <v>23</v>
      </c>
      <c r="L11" s="266"/>
      <c r="M11" s="187"/>
      <c r="N11" s="188"/>
      <c r="O11" s="139" t="str">
        <f>IF(F11="○",1,IF(H11="○",3,IF(J11="○",5,"")))</f>
        <v/>
      </c>
    </row>
    <row r="12" spans="1:17" ht="117.75" customHeight="1">
      <c r="A12" s="63" t="s">
        <v>273</v>
      </c>
      <c r="B12" s="272" t="s">
        <v>101</v>
      </c>
      <c r="C12" s="272"/>
      <c r="D12" s="272"/>
      <c r="E12" s="131">
        <v>2</v>
      </c>
      <c r="F12" s="116"/>
      <c r="G12" s="36" t="s">
        <v>102</v>
      </c>
      <c r="H12" s="116"/>
      <c r="I12" s="36" t="s">
        <v>103</v>
      </c>
      <c r="J12" s="116"/>
      <c r="K12" s="273" t="s">
        <v>104</v>
      </c>
      <c r="L12" s="274"/>
      <c r="M12" s="116"/>
      <c r="N12" s="37" t="s">
        <v>105</v>
      </c>
      <c r="O12" s="136" t="str">
        <f>IF(F12="○",2,IF(H12="○",6,IF(J12="○",10,IF(M12="○",20,""))))</f>
        <v/>
      </c>
    </row>
    <row r="13" spans="1:17" ht="23.1" customHeight="1">
      <c r="A13" s="63" t="s">
        <v>208</v>
      </c>
      <c r="B13" s="193" t="s">
        <v>233</v>
      </c>
      <c r="C13" s="193"/>
      <c r="D13" s="193"/>
      <c r="E13" s="127">
        <v>5</v>
      </c>
      <c r="F13" s="116"/>
      <c r="G13" s="18" t="s">
        <v>234</v>
      </c>
      <c r="H13" s="187"/>
      <c r="I13" s="187"/>
      <c r="J13" s="187"/>
      <c r="K13" s="187"/>
      <c r="L13" s="187"/>
      <c r="M13" s="187"/>
      <c r="N13" s="188"/>
      <c r="O13" s="141" t="str">
        <f>IF(F13="○",5,"")</f>
        <v/>
      </c>
    </row>
    <row r="14" spans="1:17" ht="45" customHeight="1">
      <c r="A14" s="63" t="s">
        <v>275</v>
      </c>
      <c r="B14" s="193" t="s">
        <v>43</v>
      </c>
      <c r="C14" s="193"/>
      <c r="D14" s="193"/>
      <c r="E14" s="127">
        <v>1</v>
      </c>
      <c r="F14" s="116"/>
      <c r="G14" s="14" t="s">
        <v>44</v>
      </c>
      <c r="H14" s="116"/>
      <c r="I14" s="19" t="s">
        <v>236</v>
      </c>
      <c r="J14" s="116"/>
      <c r="K14" s="270" t="s">
        <v>111</v>
      </c>
      <c r="L14" s="271"/>
      <c r="M14" s="187"/>
      <c r="N14" s="188"/>
      <c r="O14" s="139" t="str">
        <f>IF(F14="○",1,IF(H14="○",3,IF(J14="○",5,"")))</f>
        <v/>
      </c>
    </row>
    <row r="15" spans="1:17" ht="45" customHeight="1">
      <c r="A15" s="63" t="s">
        <v>274</v>
      </c>
      <c r="B15" s="189" t="s">
        <v>238</v>
      </c>
      <c r="C15" s="189"/>
      <c r="D15" s="189"/>
      <c r="E15" s="127">
        <v>1</v>
      </c>
      <c r="F15" s="116"/>
      <c r="G15" s="18" t="s">
        <v>48</v>
      </c>
      <c r="H15" s="116"/>
      <c r="I15" s="22" t="s">
        <v>235</v>
      </c>
      <c r="J15" s="116"/>
      <c r="K15" s="267" t="s">
        <v>50</v>
      </c>
      <c r="L15" s="268"/>
      <c r="M15" s="188"/>
      <c r="N15" s="269"/>
      <c r="O15" s="139" t="str">
        <f>IF(F15="○",1,IF(H15="○",3,IF(J15="○",5,"")))</f>
        <v/>
      </c>
    </row>
    <row r="16" spans="1:17" ht="23.1" customHeight="1">
      <c r="A16" s="63" t="s">
        <v>219</v>
      </c>
      <c r="B16" s="193" t="s">
        <v>51</v>
      </c>
      <c r="C16" s="193"/>
      <c r="D16" s="193"/>
      <c r="E16" s="127">
        <v>2</v>
      </c>
      <c r="F16" s="116"/>
      <c r="G16" s="14" t="s">
        <v>107</v>
      </c>
      <c r="H16" s="116"/>
      <c r="I16" s="14" t="s">
        <v>108</v>
      </c>
      <c r="J16" s="116"/>
      <c r="K16" s="198" t="s">
        <v>109</v>
      </c>
      <c r="L16" s="200"/>
      <c r="M16" s="116"/>
      <c r="N16" s="38" t="s">
        <v>110</v>
      </c>
      <c r="O16" s="139" t="str">
        <f>IF(F16="○",2,IF(H16="○",6,IF(J16="○",10,IF(M16="○",20,""))))</f>
        <v/>
      </c>
    </row>
    <row r="17" spans="1:15" ht="29.25" customHeight="1">
      <c r="A17" s="63" t="s">
        <v>220</v>
      </c>
      <c r="B17" s="194" t="s">
        <v>371</v>
      </c>
      <c r="C17" s="201"/>
      <c r="D17" s="201"/>
      <c r="E17" s="127">
        <v>1</v>
      </c>
      <c r="F17" s="116"/>
      <c r="G17" s="14" t="s">
        <v>52</v>
      </c>
      <c r="H17" s="116"/>
      <c r="I17" s="14" t="s">
        <v>57</v>
      </c>
      <c r="J17" s="116"/>
      <c r="K17" s="202" t="s">
        <v>321</v>
      </c>
      <c r="L17" s="204"/>
      <c r="M17" s="116"/>
      <c r="N17" s="159" t="s">
        <v>345</v>
      </c>
      <c r="O17" s="139" t="str">
        <f>IF(F17="○",1,IF(H17="○",3,IF(J17="○",5,IF(M17="○",10,""))))</f>
        <v/>
      </c>
    </row>
    <row r="18" spans="1:15" ht="59.25" customHeight="1">
      <c r="A18" s="63" t="s">
        <v>276</v>
      </c>
      <c r="B18" s="194" t="s">
        <v>372</v>
      </c>
      <c r="C18" s="194"/>
      <c r="D18" s="194"/>
      <c r="E18" s="127">
        <v>1</v>
      </c>
      <c r="F18" s="116"/>
      <c r="G18" s="14" t="s">
        <v>58</v>
      </c>
      <c r="H18" s="116"/>
      <c r="I18" s="14" t="s">
        <v>239</v>
      </c>
      <c r="J18" s="116"/>
      <c r="K18" s="198" t="s">
        <v>60</v>
      </c>
      <c r="L18" s="200"/>
      <c r="M18" s="187"/>
      <c r="N18" s="188"/>
      <c r="O18" s="139" t="str">
        <f>IF(F18="○",1,IF(H18="○",3,IF(J18="○",5,"")))</f>
        <v/>
      </c>
    </row>
    <row r="19" spans="1:15" ht="33.75" customHeight="1">
      <c r="A19" s="63" t="s">
        <v>277</v>
      </c>
      <c r="B19" s="194" t="s">
        <v>61</v>
      </c>
      <c r="C19" s="194"/>
      <c r="D19" s="194"/>
      <c r="E19" s="127">
        <v>2</v>
      </c>
      <c r="F19" s="116"/>
      <c r="G19" s="15" t="s">
        <v>240</v>
      </c>
      <c r="H19" s="116"/>
      <c r="I19" s="15" t="s">
        <v>241</v>
      </c>
      <c r="J19" s="116"/>
      <c r="K19" s="195" t="s">
        <v>64</v>
      </c>
      <c r="L19" s="200"/>
      <c r="M19" s="116"/>
      <c r="N19" s="52" t="s">
        <v>242</v>
      </c>
      <c r="O19" s="141" t="str">
        <f>IF(F19="○",2,IF(H19="○",6,IF(J19="○",10,IF(M19="○",20,""))))</f>
        <v/>
      </c>
    </row>
    <row r="20" spans="1:15" ht="43.5" customHeight="1">
      <c r="A20" s="63" t="s">
        <v>278</v>
      </c>
      <c r="B20" s="194" t="s">
        <v>373</v>
      </c>
      <c r="C20" s="194"/>
      <c r="D20" s="194"/>
      <c r="E20" s="127">
        <v>2</v>
      </c>
      <c r="F20" s="54"/>
      <c r="G20" s="18" t="s">
        <v>66</v>
      </c>
      <c r="H20" s="187"/>
      <c r="I20" s="187"/>
      <c r="J20" s="187"/>
      <c r="K20" s="187"/>
      <c r="L20" s="187"/>
      <c r="M20" s="187"/>
      <c r="N20" s="188"/>
      <c r="O20" s="141">
        <f>E20*F20</f>
        <v>0</v>
      </c>
    </row>
    <row r="21" spans="1:15" ht="23.25" customHeight="1">
      <c r="A21" s="63" t="s">
        <v>279</v>
      </c>
      <c r="B21" s="189" t="s">
        <v>243</v>
      </c>
      <c r="C21" s="189"/>
      <c r="D21" s="189"/>
      <c r="E21" s="127">
        <v>5</v>
      </c>
      <c r="F21" s="54"/>
      <c r="G21" s="18" t="s">
        <v>66</v>
      </c>
      <c r="H21" s="187"/>
      <c r="I21" s="187"/>
      <c r="J21" s="187"/>
      <c r="K21" s="187"/>
      <c r="L21" s="187"/>
      <c r="M21" s="187"/>
      <c r="N21" s="188"/>
      <c r="O21" s="141">
        <f>E21*F21</f>
        <v>0</v>
      </c>
    </row>
    <row r="22" spans="1:15" ht="22.5" customHeight="1">
      <c r="A22" s="63" t="s">
        <v>280</v>
      </c>
      <c r="B22" s="193" t="s">
        <v>68</v>
      </c>
      <c r="C22" s="193"/>
      <c r="D22" s="193"/>
      <c r="E22" s="127">
        <v>7</v>
      </c>
      <c r="F22" s="116"/>
      <c r="G22" s="14" t="s">
        <v>69</v>
      </c>
      <c r="H22" s="187"/>
      <c r="I22" s="187"/>
      <c r="J22" s="187"/>
      <c r="K22" s="187"/>
      <c r="L22" s="187"/>
      <c r="M22" s="187"/>
      <c r="N22" s="188"/>
      <c r="O22" s="139" t="str">
        <f>IF(F22="○",7,"")</f>
        <v/>
      </c>
    </row>
    <row r="23" spans="1:15" ht="35.1" customHeight="1">
      <c r="A23" s="63" t="s">
        <v>281</v>
      </c>
      <c r="B23" s="189" t="s">
        <v>70</v>
      </c>
      <c r="C23" s="189"/>
      <c r="D23" s="189"/>
      <c r="E23" s="127">
        <v>5</v>
      </c>
      <c r="F23" s="116"/>
      <c r="G23" s="14" t="s">
        <v>71</v>
      </c>
      <c r="H23" s="116"/>
      <c r="I23" s="14" t="s">
        <v>72</v>
      </c>
      <c r="J23" s="116"/>
      <c r="K23" s="198" t="s">
        <v>73</v>
      </c>
      <c r="L23" s="200"/>
      <c r="M23" s="187"/>
      <c r="N23" s="188"/>
      <c r="O23" s="139" t="str">
        <f>IF(F23="○",5,IF(H23="○",15,IF(J23="○",25,"")))</f>
        <v/>
      </c>
    </row>
    <row r="24" spans="1:15" ht="23.1" customHeight="1">
      <c r="A24" s="63" t="s">
        <v>282</v>
      </c>
      <c r="B24" s="193" t="s">
        <v>112</v>
      </c>
      <c r="C24" s="193"/>
      <c r="D24" s="193"/>
      <c r="E24" s="127">
        <v>10</v>
      </c>
      <c r="F24" s="116"/>
      <c r="G24" s="14" t="s">
        <v>113</v>
      </c>
      <c r="H24" s="187"/>
      <c r="I24" s="187"/>
      <c r="J24" s="187"/>
      <c r="K24" s="187"/>
      <c r="L24" s="187"/>
      <c r="M24" s="187"/>
      <c r="N24" s="188"/>
      <c r="O24" s="139" t="str">
        <f>IF(F24="○",10,"")</f>
        <v/>
      </c>
    </row>
    <row r="25" spans="1:15" ht="35.1" customHeight="1">
      <c r="A25" s="63" t="s">
        <v>283</v>
      </c>
      <c r="B25" s="189" t="s">
        <v>114</v>
      </c>
      <c r="C25" s="189"/>
      <c r="D25" s="189"/>
      <c r="E25" s="127">
        <v>10</v>
      </c>
      <c r="F25" s="116"/>
      <c r="G25" s="14" t="s">
        <v>115</v>
      </c>
      <c r="H25" s="116"/>
      <c r="I25" s="14" t="s">
        <v>116</v>
      </c>
      <c r="J25" s="259"/>
      <c r="K25" s="260"/>
      <c r="L25" s="261"/>
      <c r="M25" s="187"/>
      <c r="N25" s="188"/>
      <c r="O25" s="139" t="str">
        <f>IF(F25="○",10,IF(H25="○",30,""))</f>
        <v/>
      </c>
    </row>
    <row r="26" spans="1:15" ht="23.1" customHeight="1">
      <c r="A26" s="63" t="s">
        <v>284</v>
      </c>
      <c r="B26" s="190" t="s">
        <v>74</v>
      </c>
      <c r="C26" s="191"/>
      <c r="D26" s="192"/>
      <c r="E26" s="127">
        <v>5</v>
      </c>
      <c r="F26" s="116"/>
      <c r="G26" s="23" t="s">
        <v>75</v>
      </c>
      <c r="H26" s="188"/>
      <c r="I26" s="262"/>
      <c r="J26" s="188"/>
      <c r="K26" s="263"/>
      <c r="L26" s="262"/>
      <c r="M26" s="188"/>
      <c r="N26" s="263"/>
      <c r="O26" s="139" t="str">
        <f>IF(F26="○",5,"")</f>
        <v/>
      </c>
    </row>
    <row r="27" spans="1:15" ht="35.1" customHeight="1">
      <c r="A27" s="63" t="s">
        <v>285</v>
      </c>
      <c r="B27" s="184" t="s">
        <v>76</v>
      </c>
      <c r="C27" s="185"/>
      <c r="D27" s="186"/>
      <c r="E27" s="127">
        <v>2</v>
      </c>
      <c r="F27" s="116"/>
      <c r="G27" s="24" t="s">
        <v>77</v>
      </c>
      <c r="H27" s="116"/>
      <c r="I27" s="15" t="s">
        <v>78</v>
      </c>
      <c r="J27" s="116"/>
      <c r="K27" s="195" t="s">
        <v>79</v>
      </c>
      <c r="L27" s="197"/>
      <c r="M27" s="188"/>
      <c r="N27" s="263"/>
      <c r="O27" s="139" t="str">
        <f>IF(F27="○",2,IF(H27="○",6,IF(J27="○",10,"")))</f>
        <v/>
      </c>
    </row>
    <row r="28" spans="1:15" ht="35.1" customHeight="1">
      <c r="A28" s="63" t="s">
        <v>286</v>
      </c>
      <c r="B28" s="264" t="s">
        <v>80</v>
      </c>
      <c r="C28" s="264"/>
      <c r="D28" s="264"/>
      <c r="E28" s="129" t="s">
        <v>117</v>
      </c>
      <c r="F28" s="55"/>
      <c r="G28" s="26" t="s">
        <v>118</v>
      </c>
      <c r="H28" s="178" t="s">
        <v>83</v>
      </c>
      <c r="I28" s="179"/>
      <c r="J28" s="179"/>
      <c r="K28" s="179"/>
      <c r="L28" s="179"/>
      <c r="M28" s="179"/>
      <c r="N28" s="179"/>
      <c r="O28" s="140">
        <f>F28</f>
        <v>0</v>
      </c>
    </row>
    <row r="29" spans="1:15" ht="35.1" customHeight="1">
      <c r="A29" s="17" t="s">
        <v>290</v>
      </c>
      <c r="B29" s="177" t="s">
        <v>84</v>
      </c>
      <c r="C29" s="177"/>
      <c r="D29" s="177"/>
      <c r="E29" s="129" t="s">
        <v>87</v>
      </c>
      <c r="F29" s="55"/>
      <c r="G29" s="26" t="s">
        <v>85</v>
      </c>
      <c r="H29" s="178" t="s">
        <v>83</v>
      </c>
      <c r="I29" s="179"/>
      <c r="J29" s="179"/>
      <c r="K29" s="179"/>
      <c r="L29" s="179"/>
      <c r="M29" s="179"/>
      <c r="N29" s="179"/>
      <c r="O29" s="140">
        <f>F29</f>
        <v>0</v>
      </c>
    </row>
    <row r="30" spans="1:15" ht="35.1" customHeight="1" thickBot="1">
      <c r="A30" s="25" t="s">
        <v>287</v>
      </c>
      <c r="B30" s="177" t="s">
        <v>86</v>
      </c>
      <c r="C30" s="177"/>
      <c r="D30" s="177"/>
      <c r="E30" s="129" t="s">
        <v>87</v>
      </c>
      <c r="F30" s="55"/>
      <c r="G30" s="26" t="s">
        <v>119</v>
      </c>
      <c r="H30" s="178" t="s">
        <v>83</v>
      </c>
      <c r="I30" s="179"/>
      <c r="J30" s="179"/>
      <c r="K30" s="179"/>
      <c r="L30" s="179"/>
      <c r="M30" s="179"/>
      <c r="N30" s="179"/>
      <c r="O30" s="140">
        <f>F30</f>
        <v>0</v>
      </c>
    </row>
    <row r="31" spans="1:15" ht="36" customHeight="1" thickTop="1" thickBot="1">
      <c r="A31" s="180" t="s">
        <v>88</v>
      </c>
      <c r="B31" s="181"/>
      <c r="C31" s="181"/>
      <c r="D31" s="181"/>
      <c r="E31" s="182" t="s">
        <v>346</v>
      </c>
      <c r="F31" s="183"/>
      <c r="G31" s="183"/>
      <c r="H31" s="183"/>
      <c r="I31" s="183"/>
      <c r="J31" s="183"/>
      <c r="K31" s="183"/>
      <c r="L31" s="183"/>
      <c r="M31" s="183"/>
      <c r="N31" s="183"/>
      <c r="O31" s="138">
        <f>SUM(O9:O30)</f>
        <v>0</v>
      </c>
    </row>
    <row r="32" spans="1:15" ht="8.25" customHeight="1"/>
    <row r="33" spans="1:21" ht="15" customHeight="1">
      <c r="B33" s="56"/>
      <c r="C33" s="5" t="s">
        <v>89</v>
      </c>
      <c r="M33" s="8"/>
      <c r="N33" s="3"/>
    </row>
    <row r="34" spans="1:21" ht="15" customHeight="1">
      <c r="A34" s="3" t="s">
        <v>120</v>
      </c>
      <c r="B34" s="54"/>
      <c r="C34" s="5" t="s">
        <v>121</v>
      </c>
      <c r="K34" s="3"/>
      <c r="Q34" s="8"/>
    </row>
    <row r="35" spans="1:21" s="39" customFormat="1" ht="12.75" customHeight="1">
      <c r="B35" s="40"/>
      <c r="C35" s="41"/>
      <c r="D35" s="40"/>
      <c r="E35" s="40"/>
      <c r="F35" s="40"/>
      <c r="G35" s="40"/>
      <c r="H35" s="40"/>
      <c r="I35" s="40"/>
      <c r="K35" s="41"/>
      <c r="L35" s="40"/>
      <c r="M35" s="40"/>
      <c r="N35" s="40"/>
      <c r="O35" s="40"/>
      <c r="P35" s="40"/>
      <c r="R35" s="40"/>
      <c r="S35" s="40"/>
      <c r="T35" s="40"/>
      <c r="U35" s="40"/>
    </row>
    <row r="36" spans="1:21" s="40" customFormat="1" ht="14.25" customHeight="1">
      <c r="C36" s="41"/>
      <c r="D36" s="257"/>
      <c r="E36" s="257"/>
      <c r="F36" s="257"/>
      <c r="G36" s="257"/>
      <c r="H36" s="257"/>
      <c r="I36" s="42"/>
      <c r="K36" s="41"/>
      <c r="L36" s="258"/>
      <c r="M36" s="258"/>
      <c r="N36" s="258"/>
      <c r="O36" s="43"/>
    </row>
    <row r="37" spans="1:21" ht="13.5" customHeight="1">
      <c r="A37" s="5" t="s">
        <v>252</v>
      </c>
      <c r="B37" s="5"/>
      <c r="C37" s="5"/>
      <c r="H37" s="5"/>
      <c r="K37" s="3"/>
      <c r="Q37" s="8"/>
    </row>
    <row r="38" spans="1:21" ht="13.5" customHeight="1">
      <c r="A38" s="5" t="s">
        <v>254</v>
      </c>
      <c r="B38" s="5"/>
      <c r="C38" s="5"/>
      <c r="H38" s="5"/>
      <c r="K38" s="3"/>
      <c r="Q38" s="8"/>
    </row>
  </sheetData>
  <mergeCells count="83">
    <mergeCell ref="B19:D19"/>
    <mergeCell ref="K19:L19"/>
    <mergeCell ref="M1:O1"/>
    <mergeCell ref="J2:K2"/>
    <mergeCell ref="L2:O2"/>
    <mergeCell ref="B3:G3"/>
    <mergeCell ref="L3:O3"/>
    <mergeCell ref="B4:G4"/>
    <mergeCell ref="L4:O4"/>
    <mergeCell ref="J3:K4"/>
    <mergeCell ref="A6:O6"/>
    <mergeCell ref="B8:D8"/>
    <mergeCell ref="F8:G8"/>
    <mergeCell ref="H8:I8"/>
    <mergeCell ref="J8:L8"/>
    <mergeCell ref="B9:D9"/>
    <mergeCell ref="K12:L12"/>
    <mergeCell ref="B13:D13"/>
    <mergeCell ref="H13:I13"/>
    <mergeCell ref="K9:L9"/>
    <mergeCell ref="M9:N9"/>
    <mergeCell ref="B10:D10"/>
    <mergeCell ref="J10:L10"/>
    <mergeCell ref="M10:N10"/>
    <mergeCell ref="K17:L17"/>
    <mergeCell ref="B18:D18"/>
    <mergeCell ref="K18:L18"/>
    <mergeCell ref="M8:N8"/>
    <mergeCell ref="B11:D11"/>
    <mergeCell ref="K11:L11"/>
    <mergeCell ref="M11:N11"/>
    <mergeCell ref="B16:D16"/>
    <mergeCell ref="K16:L16"/>
    <mergeCell ref="B15:D15"/>
    <mergeCell ref="K15:L15"/>
    <mergeCell ref="M15:N15"/>
    <mergeCell ref="B14:D14"/>
    <mergeCell ref="K14:L14"/>
    <mergeCell ref="M14:N14"/>
    <mergeCell ref="B12:D12"/>
    <mergeCell ref="M18:N18"/>
    <mergeCell ref="M13:N13"/>
    <mergeCell ref="B20:D20"/>
    <mergeCell ref="M20:N20"/>
    <mergeCell ref="B22:D22"/>
    <mergeCell ref="H22:I22"/>
    <mergeCell ref="J22:L22"/>
    <mergeCell ref="M22:N22"/>
    <mergeCell ref="H20:I20"/>
    <mergeCell ref="J20:L20"/>
    <mergeCell ref="B21:D21"/>
    <mergeCell ref="H21:I21"/>
    <mergeCell ref="J21:L21"/>
    <mergeCell ref="M21:N21"/>
    <mergeCell ref="J13:L13"/>
    <mergeCell ref="B17:D17"/>
    <mergeCell ref="B23:D23"/>
    <mergeCell ref="K23:L23"/>
    <mergeCell ref="M23:N23"/>
    <mergeCell ref="B24:D24"/>
    <mergeCell ref="H24:I24"/>
    <mergeCell ref="J24:L24"/>
    <mergeCell ref="M24:N24"/>
    <mergeCell ref="B29:D29"/>
    <mergeCell ref="H29:N29"/>
    <mergeCell ref="B25:D25"/>
    <mergeCell ref="J25:L25"/>
    <mergeCell ref="M25:N25"/>
    <mergeCell ref="B26:D26"/>
    <mergeCell ref="H26:I26"/>
    <mergeCell ref="J26:L26"/>
    <mergeCell ref="M26:N26"/>
    <mergeCell ref="B27:D27"/>
    <mergeCell ref="K27:L27"/>
    <mergeCell ref="M27:N27"/>
    <mergeCell ref="B28:D28"/>
    <mergeCell ref="H28:N28"/>
    <mergeCell ref="B30:D30"/>
    <mergeCell ref="H30:N30"/>
    <mergeCell ref="A31:D31"/>
    <mergeCell ref="E31:N31"/>
    <mergeCell ref="D36:H36"/>
    <mergeCell ref="L36:N36"/>
  </mergeCells>
  <phoneticPr fontId="2"/>
  <dataValidations count="1">
    <dataValidation type="list" allowBlank="1" showInputMessage="1" showErrorMessage="1" sqref="F9:F19 H9:H12 J9 J11:J12 M12 H14:H19 J14:J19 M16:M17 M19 F22:F27 H23 H25 H27 J23 J27">
      <formula1>"○,　,"</formula1>
    </dataValidation>
  </dataValidations>
  <pageMargins left="0.51181102362204722" right="7.874015748031496E-2" top="0.35433070866141736" bottom="0.23622047244094491" header="0.23622047244094491" footer="0.19685039370078741"/>
  <pageSetup paperSize="9" scale="75"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pageSetUpPr fitToPage="1"/>
  </sheetPr>
  <dimension ref="A1:U45"/>
  <sheetViews>
    <sheetView topLeftCell="A10" zoomScale="85" zoomScaleNormal="85" workbookViewId="0">
      <selection activeCell="AC19" sqref="AC19"/>
    </sheetView>
  </sheetViews>
  <sheetFormatPr defaultColWidth="3.125" defaultRowHeight="13.5"/>
  <cols>
    <col min="1" max="1" width="3.625" style="3" customWidth="1"/>
    <col min="2" max="2" width="5.375" style="3" customWidth="1"/>
    <col min="3" max="3" width="7.125" style="3" customWidth="1"/>
    <col min="4" max="4" width="9" style="3" customWidth="1"/>
    <col min="5" max="5" width="4" style="3" customWidth="1"/>
    <col min="6" max="6" width="3.125" style="3" customWidth="1"/>
    <col min="7" max="7" width="12.875" style="3" customWidth="1"/>
    <col min="8" max="8" width="3.125" style="3" customWidth="1"/>
    <col min="9" max="9" width="12.875" style="3" customWidth="1"/>
    <col min="10" max="10" width="3.125" style="3" customWidth="1"/>
    <col min="11" max="11" width="12.875" style="3" customWidth="1"/>
    <col min="12" max="13" width="3.125" style="3" customWidth="1"/>
    <col min="14" max="14" width="3.125" style="8" customWidth="1"/>
    <col min="15" max="15" width="5.75" style="3" customWidth="1"/>
    <col min="16" max="16" width="3.125" style="3" customWidth="1"/>
    <col min="17" max="17" width="12.625" style="8" customWidth="1"/>
    <col min="18" max="18" width="5.625" style="3" customWidth="1"/>
    <col min="19" max="256" width="3.125" style="3"/>
    <col min="257" max="257" width="3.625" style="3" customWidth="1"/>
    <col min="258" max="258" width="5.375" style="3" customWidth="1"/>
    <col min="259" max="259" width="7.125" style="3" customWidth="1"/>
    <col min="260" max="260" width="9" style="3" customWidth="1"/>
    <col min="261" max="261" width="4" style="3" customWidth="1"/>
    <col min="262" max="262" width="3.125" style="3" customWidth="1"/>
    <col min="263" max="263" width="12.875" style="3" customWidth="1"/>
    <col min="264" max="264" width="3.125" style="3" customWidth="1"/>
    <col min="265" max="265" width="12.875" style="3" customWidth="1"/>
    <col min="266" max="266" width="3.125" style="3" customWidth="1"/>
    <col min="267" max="267" width="12.875" style="3" customWidth="1"/>
    <col min="268" max="270" width="3.125" style="3" customWidth="1"/>
    <col min="271" max="271" width="5.75" style="3" customWidth="1"/>
    <col min="272" max="272" width="3.125" style="3" customWidth="1"/>
    <col min="273" max="273" width="12.625" style="3" customWidth="1"/>
    <col min="274" max="274" width="5.625" style="3" customWidth="1"/>
    <col min="275" max="512" width="3.125" style="3"/>
    <col min="513" max="513" width="3.625" style="3" customWidth="1"/>
    <col min="514" max="514" width="5.375" style="3" customWidth="1"/>
    <col min="515" max="515" width="7.125" style="3" customWidth="1"/>
    <col min="516" max="516" width="9" style="3" customWidth="1"/>
    <col min="517" max="517" width="4" style="3" customWidth="1"/>
    <col min="518" max="518" width="3.125" style="3" customWidth="1"/>
    <col min="519" max="519" width="12.875" style="3" customWidth="1"/>
    <col min="520" max="520" width="3.125" style="3" customWidth="1"/>
    <col min="521" max="521" width="12.875" style="3" customWidth="1"/>
    <col min="522" max="522" width="3.125" style="3" customWidth="1"/>
    <col min="523" max="523" width="12.875" style="3" customWidth="1"/>
    <col min="524" max="526" width="3.125" style="3" customWidth="1"/>
    <col min="527" max="527" width="5.75" style="3" customWidth="1"/>
    <col min="528" max="528" width="3.125" style="3" customWidth="1"/>
    <col min="529" max="529" width="12.625" style="3" customWidth="1"/>
    <col min="530" max="530" width="5.625" style="3" customWidth="1"/>
    <col min="531" max="768" width="3.125" style="3"/>
    <col min="769" max="769" width="3.625" style="3" customWidth="1"/>
    <col min="770" max="770" width="5.375" style="3" customWidth="1"/>
    <col min="771" max="771" width="7.125" style="3" customWidth="1"/>
    <col min="772" max="772" width="9" style="3" customWidth="1"/>
    <col min="773" max="773" width="4" style="3" customWidth="1"/>
    <col min="774" max="774" width="3.125" style="3" customWidth="1"/>
    <col min="775" max="775" width="12.875" style="3" customWidth="1"/>
    <col min="776" max="776" width="3.125" style="3" customWidth="1"/>
    <col min="777" max="777" width="12.875" style="3" customWidth="1"/>
    <col min="778" max="778" width="3.125" style="3" customWidth="1"/>
    <col min="779" max="779" width="12.875" style="3" customWidth="1"/>
    <col min="780" max="782" width="3.125" style="3" customWidth="1"/>
    <col min="783" max="783" width="5.75" style="3" customWidth="1"/>
    <col min="784" max="784" width="3.125" style="3" customWidth="1"/>
    <col min="785" max="785" width="12.625" style="3" customWidth="1"/>
    <col min="786" max="786" width="5.625" style="3" customWidth="1"/>
    <col min="787" max="1024" width="3.125" style="3"/>
    <col min="1025" max="1025" width="3.625" style="3" customWidth="1"/>
    <col min="1026" max="1026" width="5.375" style="3" customWidth="1"/>
    <col min="1027" max="1027" width="7.125" style="3" customWidth="1"/>
    <col min="1028" max="1028" width="9" style="3" customWidth="1"/>
    <col min="1029" max="1029" width="4" style="3" customWidth="1"/>
    <col min="1030" max="1030" width="3.125" style="3" customWidth="1"/>
    <col min="1031" max="1031" width="12.875" style="3" customWidth="1"/>
    <col min="1032" max="1032" width="3.125" style="3" customWidth="1"/>
    <col min="1033" max="1033" width="12.875" style="3" customWidth="1"/>
    <col min="1034" max="1034" width="3.125" style="3" customWidth="1"/>
    <col min="1035" max="1035" width="12.875" style="3" customWidth="1"/>
    <col min="1036" max="1038" width="3.125" style="3" customWidth="1"/>
    <col min="1039" max="1039" width="5.75" style="3" customWidth="1"/>
    <col min="1040" max="1040" width="3.125" style="3" customWidth="1"/>
    <col min="1041" max="1041" width="12.625" style="3" customWidth="1"/>
    <col min="1042" max="1042" width="5.625" style="3" customWidth="1"/>
    <col min="1043" max="1280" width="3.125" style="3"/>
    <col min="1281" max="1281" width="3.625" style="3" customWidth="1"/>
    <col min="1282" max="1282" width="5.375" style="3" customWidth="1"/>
    <col min="1283" max="1283" width="7.125" style="3" customWidth="1"/>
    <col min="1284" max="1284" width="9" style="3" customWidth="1"/>
    <col min="1285" max="1285" width="4" style="3" customWidth="1"/>
    <col min="1286" max="1286" width="3.125" style="3" customWidth="1"/>
    <col min="1287" max="1287" width="12.875" style="3" customWidth="1"/>
    <col min="1288" max="1288" width="3.125" style="3" customWidth="1"/>
    <col min="1289" max="1289" width="12.875" style="3" customWidth="1"/>
    <col min="1290" max="1290" width="3.125" style="3" customWidth="1"/>
    <col min="1291" max="1291" width="12.875" style="3" customWidth="1"/>
    <col min="1292" max="1294" width="3.125" style="3" customWidth="1"/>
    <col min="1295" max="1295" width="5.75" style="3" customWidth="1"/>
    <col min="1296" max="1296" width="3.125" style="3" customWidth="1"/>
    <col min="1297" max="1297" width="12.625" style="3" customWidth="1"/>
    <col min="1298" max="1298" width="5.625" style="3" customWidth="1"/>
    <col min="1299" max="1536" width="3.125" style="3"/>
    <col min="1537" max="1537" width="3.625" style="3" customWidth="1"/>
    <col min="1538" max="1538" width="5.375" style="3" customWidth="1"/>
    <col min="1539" max="1539" width="7.125" style="3" customWidth="1"/>
    <col min="1540" max="1540" width="9" style="3" customWidth="1"/>
    <col min="1541" max="1541" width="4" style="3" customWidth="1"/>
    <col min="1542" max="1542" width="3.125" style="3" customWidth="1"/>
    <col min="1543" max="1543" width="12.875" style="3" customWidth="1"/>
    <col min="1544" max="1544" width="3.125" style="3" customWidth="1"/>
    <col min="1545" max="1545" width="12.875" style="3" customWidth="1"/>
    <col min="1546" max="1546" width="3.125" style="3" customWidth="1"/>
    <col min="1547" max="1547" width="12.875" style="3" customWidth="1"/>
    <col min="1548" max="1550" width="3.125" style="3" customWidth="1"/>
    <col min="1551" max="1551" width="5.75" style="3" customWidth="1"/>
    <col min="1552" max="1552" width="3.125" style="3" customWidth="1"/>
    <col min="1553" max="1553" width="12.625" style="3" customWidth="1"/>
    <col min="1554" max="1554" width="5.625" style="3" customWidth="1"/>
    <col min="1555" max="1792" width="3.125" style="3"/>
    <col min="1793" max="1793" width="3.625" style="3" customWidth="1"/>
    <col min="1794" max="1794" width="5.375" style="3" customWidth="1"/>
    <col min="1795" max="1795" width="7.125" style="3" customWidth="1"/>
    <col min="1796" max="1796" width="9" style="3" customWidth="1"/>
    <col min="1797" max="1797" width="4" style="3" customWidth="1"/>
    <col min="1798" max="1798" width="3.125" style="3" customWidth="1"/>
    <col min="1799" max="1799" width="12.875" style="3" customWidth="1"/>
    <col min="1800" max="1800" width="3.125" style="3" customWidth="1"/>
    <col min="1801" max="1801" width="12.875" style="3" customWidth="1"/>
    <col min="1802" max="1802" width="3.125" style="3" customWidth="1"/>
    <col min="1803" max="1803" width="12.875" style="3" customWidth="1"/>
    <col min="1804" max="1806" width="3.125" style="3" customWidth="1"/>
    <col min="1807" max="1807" width="5.75" style="3" customWidth="1"/>
    <col min="1808" max="1808" width="3.125" style="3" customWidth="1"/>
    <col min="1809" max="1809" width="12.625" style="3" customWidth="1"/>
    <col min="1810" max="1810" width="5.625" style="3" customWidth="1"/>
    <col min="1811" max="2048" width="3.125" style="3"/>
    <col min="2049" max="2049" width="3.625" style="3" customWidth="1"/>
    <col min="2050" max="2050" width="5.375" style="3" customWidth="1"/>
    <col min="2051" max="2051" width="7.125" style="3" customWidth="1"/>
    <col min="2052" max="2052" width="9" style="3" customWidth="1"/>
    <col min="2053" max="2053" width="4" style="3" customWidth="1"/>
    <col min="2054" max="2054" width="3.125" style="3" customWidth="1"/>
    <col min="2055" max="2055" width="12.875" style="3" customWidth="1"/>
    <col min="2056" max="2056" width="3.125" style="3" customWidth="1"/>
    <col min="2057" max="2057" width="12.875" style="3" customWidth="1"/>
    <col min="2058" max="2058" width="3.125" style="3" customWidth="1"/>
    <col min="2059" max="2059" width="12.875" style="3" customWidth="1"/>
    <col min="2060" max="2062" width="3.125" style="3" customWidth="1"/>
    <col min="2063" max="2063" width="5.75" style="3" customWidth="1"/>
    <col min="2064" max="2064" width="3.125" style="3" customWidth="1"/>
    <col min="2065" max="2065" width="12.625" style="3" customWidth="1"/>
    <col min="2066" max="2066" width="5.625" style="3" customWidth="1"/>
    <col min="2067" max="2304" width="3.125" style="3"/>
    <col min="2305" max="2305" width="3.625" style="3" customWidth="1"/>
    <col min="2306" max="2306" width="5.375" style="3" customWidth="1"/>
    <col min="2307" max="2307" width="7.125" style="3" customWidth="1"/>
    <col min="2308" max="2308" width="9" style="3" customWidth="1"/>
    <col min="2309" max="2309" width="4" style="3" customWidth="1"/>
    <col min="2310" max="2310" width="3.125" style="3" customWidth="1"/>
    <col min="2311" max="2311" width="12.875" style="3" customWidth="1"/>
    <col min="2312" max="2312" width="3.125" style="3" customWidth="1"/>
    <col min="2313" max="2313" width="12.875" style="3" customWidth="1"/>
    <col min="2314" max="2314" width="3.125" style="3" customWidth="1"/>
    <col min="2315" max="2315" width="12.875" style="3" customWidth="1"/>
    <col min="2316" max="2318" width="3.125" style="3" customWidth="1"/>
    <col min="2319" max="2319" width="5.75" style="3" customWidth="1"/>
    <col min="2320" max="2320" width="3.125" style="3" customWidth="1"/>
    <col min="2321" max="2321" width="12.625" style="3" customWidth="1"/>
    <col min="2322" max="2322" width="5.625" style="3" customWidth="1"/>
    <col min="2323" max="2560" width="3.125" style="3"/>
    <col min="2561" max="2561" width="3.625" style="3" customWidth="1"/>
    <col min="2562" max="2562" width="5.375" style="3" customWidth="1"/>
    <col min="2563" max="2563" width="7.125" style="3" customWidth="1"/>
    <col min="2564" max="2564" width="9" style="3" customWidth="1"/>
    <col min="2565" max="2565" width="4" style="3" customWidth="1"/>
    <col min="2566" max="2566" width="3.125" style="3" customWidth="1"/>
    <col min="2567" max="2567" width="12.875" style="3" customWidth="1"/>
    <col min="2568" max="2568" width="3.125" style="3" customWidth="1"/>
    <col min="2569" max="2569" width="12.875" style="3" customWidth="1"/>
    <col min="2570" max="2570" width="3.125" style="3" customWidth="1"/>
    <col min="2571" max="2571" width="12.875" style="3" customWidth="1"/>
    <col min="2572" max="2574" width="3.125" style="3" customWidth="1"/>
    <col min="2575" max="2575" width="5.75" style="3" customWidth="1"/>
    <col min="2576" max="2576" width="3.125" style="3" customWidth="1"/>
    <col min="2577" max="2577" width="12.625" style="3" customWidth="1"/>
    <col min="2578" max="2578" width="5.625" style="3" customWidth="1"/>
    <col min="2579" max="2816" width="3.125" style="3"/>
    <col min="2817" max="2817" width="3.625" style="3" customWidth="1"/>
    <col min="2818" max="2818" width="5.375" style="3" customWidth="1"/>
    <col min="2819" max="2819" width="7.125" style="3" customWidth="1"/>
    <col min="2820" max="2820" width="9" style="3" customWidth="1"/>
    <col min="2821" max="2821" width="4" style="3" customWidth="1"/>
    <col min="2822" max="2822" width="3.125" style="3" customWidth="1"/>
    <col min="2823" max="2823" width="12.875" style="3" customWidth="1"/>
    <col min="2824" max="2824" width="3.125" style="3" customWidth="1"/>
    <col min="2825" max="2825" width="12.875" style="3" customWidth="1"/>
    <col min="2826" max="2826" width="3.125" style="3" customWidth="1"/>
    <col min="2827" max="2827" width="12.875" style="3" customWidth="1"/>
    <col min="2828" max="2830" width="3.125" style="3" customWidth="1"/>
    <col min="2831" max="2831" width="5.75" style="3" customWidth="1"/>
    <col min="2832" max="2832" width="3.125" style="3" customWidth="1"/>
    <col min="2833" max="2833" width="12.625" style="3" customWidth="1"/>
    <col min="2834" max="2834" width="5.625" style="3" customWidth="1"/>
    <col min="2835" max="3072" width="3.125" style="3"/>
    <col min="3073" max="3073" width="3.625" style="3" customWidth="1"/>
    <col min="3074" max="3074" width="5.375" style="3" customWidth="1"/>
    <col min="3075" max="3075" width="7.125" style="3" customWidth="1"/>
    <col min="3076" max="3076" width="9" style="3" customWidth="1"/>
    <col min="3077" max="3077" width="4" style="3" customWidth="1"/>
    <col min="3078" max="3078" width="3.125" style="3" customWidth="1"/>
    <col min="3079" max="3079" width="12.875" style="3" customWidth="1"/>
    <col min="3080" max="3080" width="3.125" style="3" customWidth="1"/>
    <col min="3081" max="3081" width="12.875" style="3" customWidth="1"/>
    <col min="3082" max="3082" width="3.125" style="3" customWidth="1"/>
    <col min="3083" max="3083" width="12.875" style="3" customWidth="1"/>
    <col min="3084" max="3086" width="3.125" style="3" customWidth="1"/>
    <col min="3087" max="3087" width="5.75" style="3" customWidth="1"/>
    <col min="3088" max="3088" width="3.125" style="3" customWidth="1"/>
    <col min="3089" max="3089" width="12.625" style="3" customWidth="1"/>
    <col min="3090" max="3090" width="5.625" style="3" customWidth="1"/>
    <col min="3091" max="3328" width="3.125" style="3"/>
    <col min="3329" max="3329" width="3.625" style="3" customWidth="1"/>
    <col min="3330" max="3330" width="5.375" style="3" customWidth="1"/>
    <col min="3331" max="3331" width="7.125" style="3" customWidth="1"/>
    <col min="3332" max="3332" width="9" style="3" customWidth="1"/>
    <col min="3333" max="3333" width="4" style="3" customWidth="1"/>
    <col min="3334" max="3334" width="3.125" style="3" customWidth="1"/>
    <col min="3335" max="3335" width="12.875" style="3" customWidth="1"/>
    <col min="3336" max="3336" width="3.125" style="3" customWidth="1"/>
    <col min="3337" max="3337" width="12.875" style="3" customWidth="1"/>
    <col min="3338" max="3338" width="3.125" style="3" customWidth="1"/>
    <col min="3339" max="3339" width="12.875" style="3" customWidth="1"/>
    <col min="3340" max="3342" width="3.125" style="3" customWidth="1"/>
    <col min="3343" max="3343" width="5.75" style="3" customWidth="1"/>
    <col min="3344" max="3344" width="3.125" style="3" customWidth="1"/>
    <col min="3345" max="3345" width="12.625" style="3" customWidth="1"/>
    <col min="3346" max="3346" width="5.625" style="3" customWidth="1"/>
    <col min="3347" max="3584" width="3.125" style="3"/>
    <col min="3585" max="3585" width="3.625" style="3" customWidth="1"/>
    <col min="3586" max="3586" width="5.375" style="3" customWidth="1"/>
    <col min="3587" max="3587" width="7.125" style="3" customWidth="1"/>
    <col min="3588" max="3588" width="9" style="3" customWidth="1"/>
    <col min="3589" max="3589" width="4" style="3" customWidth="1"/>
    <col min="3590" max="3590" width="3.125" style="3" customWidth="1"/>
    <col min="3591" max="3591" width="12.875" style="3" customWidth="1"/>
    <col min="3592" max="3592" width="3.125" style="3" customWidth="1"/>
    <col min="3593" max="3593" width="12.875" style="3" customWidth="1"/>
    <col min="3594" max="3594" width="3.125" style="3" customWidth="1"/>
    <col min="3595" max="3595" width="12.875" style="3" customWidth="1"/>
    <col min="3596" max="3598" width="3.125" style="3" customWidth="1"/>
    <col min="3599" max="3599" width="5.75" style="3" customWidth="1"/>
    <col min="3600" max="3600" width="3.125" style="3" customWidth="1"/>
    <col min="3601" max="3601" width="12.625" style="3" customWidth="1"/>
    <col min="3602" max="3602" width="5.625" style="3" customWidth="1"/>
    <col min="3603" max="3840" width="3.125" style="3"/>
    <col min="3841" max="3841" width="3.625" style="3" customWidth="1"/>
    <col min="3842" max="3842" width="5.375" style="3" customWidth="1"/>
    <col min="3843" max="3843" width="7.125" style="3" customWidth="1"/>
    <col min="3844" max="3844" width="9" style="3" customWidth="1"/>
    <col min="3845" max="3845" width="4" style="3" customWidth="1"/>
    <col min="3846" max="3846" width="3.125" style="3" customWidth="1"/>
    <col min="3847" max="3847" width="12.875" style="3" customWidth="1"/>
    <col min="3848" max="3848" width="3.125" style="3" customWidth="1"/>
    <col min="3849" max="3849" width="12.875" style="3" customWidth="1"/>
    <col min="3850" max="3850" width="3.125" style="3" customWidth="1"/>
    <col min="3851" max="3851" width="12.875" style="3" customWidth="1"/>
    <col min="3852" max="3854" width="3.125" style="3" customWidth="1"/>
    <col min="3855" max="3855" width="5.75" style="3" customWidth="1"/>
    <col min="3856" max="3856" width="3.125" style="3" customWidth="1"/>
    <col min="3857" max="3857" width="12.625" style="3" customWidth="1"/>
    <col min="3858" max="3858" width="5.625" style="3" customWidth="1"/>
    <col min="3859" max="4096" width="3.125" style="3"/>
    <col min="4097" max="4097" width="3.625" style="3" customWidth="1"/>
    <col min="4098" max="4098" width="5.375" style="3" customWidth="1"/>
    <col min="4099" max="4099" width="7.125" style="3" customWidth="1"/>
    <col min="4100" max="4100" width="9" style="3" customWidth="1"/>
    <col min="4101" max="4101" width="4" style="3" customWidth="1"/>
    <col min="4102" max="4102" width="3.125" style="3" customWidth="1"/>
    <col min="4103" max="4103" width="12.875" style="3" customWidth="1"/>
    <col min="4104" max="4104" width="3.125" style="3" customWidth="1"/>
    <col min="4105" max="4105" width="12.875" style="3" customWidth="1"/>
    <col min="4106" max="4106" width="3.125" style="3" customWidth="1"/>
    <col min="4107" max="4107" width="12.875" style="3" customWidth="1"/>
    <col min="4108" max="4110" width="3.125" style="3" customWidth="1"/>
    <col min="4111" max="4111" width="5.75" style="3" customWidth="1"/>
    <col min="4112" max="4112" width="3.125" style="3" customWidth="1"/>
    <col min="4113" max="4113" width="12.625" style="3" customWidth="1"/>
    <col min="4114" max="4114" width="5.625" style="3" customWidth="1"/>
    <col min="4115" max="4352" width="3.125" style="3"/>
    <col min="4353" max="4353" width="3.625" style="3" customWidth="1"/>
    <col min="4354" max="4354" width="5.375" style="3" customWidth="1"/>
    <col min="4355" max="4355" width="7.125" style="3" customWidth="1"/>
    <col min="4356" max="4356" width="9" style="3" customWidth="1"/>
    <col min="4357" max="4357" width="4" style="3" customWidth="1"/>
    <col min="4358" max="4358" width="3.125" style="3" customWidth="1"/>
    <col min="4359" max="4359" width="12.875" style="3" customWidth="1"/>
    <col min="4360" max="4360" width="3.125" style="3" customWidth="1"/>
    <col min="4361" max="4361" width="12.875" style="3" customWidth="1"/>
    <col min="4362" max="4362" width="3.125" style="3" customWidth="1"/>
    <col min="4363" max="4363" width="12.875" style="3" customWidth="1"/>
    <col min="4364" max="4366" width="3.125" style="3" customWidth="1"/>
    <col min="4367" max="4367" width="5.75" style="3" customWidth="1"/>
    <col min="4368" max="4368" width="3.125" style="3" customWidth="1"/>
    <col min="4369" max="4369" width="12.625" style="3" customWidth="1"/>
    <col min="4370" max="4370" width="5.625" style="3" customWidth="1"/>
    <col min="4371" max="4608" width="3.125" style="3"/>
    <col min="4609" max="4609" width="3.625" style="3" customWidth="1"/>
    <col min="4610" max="4610" width="5.375" style="3" customWidth="1"/>
    <col min="4611" max="4611" width="7.125" style="3" customWidth="1"/>
    <col min="4612" max="4612" width="9" style="3" customWidth="1"/>
    <col min="4613" max="4613" width="4" style="3" customWidth="1"/>
    <col min="4614" max="4614" width="3.125" style="3" customWidth="1"/>
    <col min="4615" max="4615" width="12.875" style="3" customWidth="1"/>
    <col min="4616" max="4616" width="3.125" style="3" customWidth="1"/>
    <col min="4617" max="4617" width="12.875" style="3" customWidth="1"/>
    <col min="4618" max="4618" width="3.125" style="3" customWidth="1"/>
    <col min="4619" max="4619" width="12.875" style="3" customWidth="1"/>
    <col min="4620" max="4622" width="3.125" style="3" customWidth="1"/>
    <col min="4623" max="4623" width="5.75" style="3" customWidth="1"/>
    <col min="4624" max="4624" width="3.125" style="3" customWidth="1"/>
    <col min="4625" max="4625" width="12.625" style="3" customWidth="1"/>
    <col min="4626" max="4626" width="5.625" style="3" customWidth="1"/>
    <col min="4627" max="4864" width="3.125" style="3"/>
    <col min="4865" max="4865" width="3.625" style="3" customWidth="1"/>
    <col min="4866" max="4866" width="5.375" style="3" customWidth="1"/>
    <col min="4867" max="4867" width="7.125" style="3" customWidth="1"/>
    <col min="4868" max="4868" width="9" style="3" customWidth="1"/>
    <col min="4869" max="4869" width="4" style="3" customWidth="1"/>
    <col min="4870" max="4870" width="3.125" style="3" customWidth="1"/>
    <col min="4871" max="4871" width="12.875" style="3" customWidth="1"/>
    <col min="4872" max="4872" width="3.125" style="3" customWidth="1"/>
    <col min="4873" max="4873" width="12.875" style="3" customWidth="1"/>
    <col min="4874" max="4874" width="3.125" style="3" customWidth="1"/>
    <col min="4875" max="4875" width="12.875" style="3" customWidth="1"/>
    <col min="4876" max="4878" width="3.125" style="3" customWidth="1"/>
    <col min="4879" max="4879" width="5.75" style="3" customWidth="1"/>
    <col min="4880" max="4880" width="3.125" style="3" customWidth="1"/>
    <col min="4881" max="4881" width="12.625" style="3" customWidth="1"/>
    <col min="4882" max="4882" width="5.625" style="3" customWidth="1"/>
    <col min="4883" max="5120" width="3.125" style="3"/>
    <col min="5121" max="5121" width="3.625" style="3" customWidth="1"/>
    <col min="5122" max="5122" width="5.375" style="3" customWidth="1"/>
    <col min="5123" max="5123" width="7.125" style="3" customWidth="1"/>
    <col min="5124" max="5124" width="9" style="3" customWidth="1"/>
    <col min="5125" max="5125" width="4" style="3" customWidth="1"/>
    <col min="5126" max="5126" width="3.125" style="3" customWidth="1"/>
    <col min="5127" max="5127" width="12.875" style="3" customWidth="1"/>
    <col min="5128" max="5128" width="3.125" style="3" customWidth="1"/>
    <col min="5129" max="5129" width="12.875" style="3" customWidth="1"/>
    <col min="5130" max="5130" width="3.125" style="3" customWidth="1"/>
    <col min="5131" max="5131" width="12.875" style="3" customWidth="1"/>
    <col min="5132" max="5134" width="3.125" style="3" customWidth="1"/>
    <col min="5135" max="5135" width="5.75" style="3" customWidth="1"/>
    <col min="5136" max="5136" width="3.125" style="3" customWidth="1"/>
    <col min="5137" max="5137" width="12.625" style="3" customWidth="1"/>
    <col min="5138" max="5138" width="5.625" style="3" customWidth="1"/>
    <col min="5139" max="5376" width="3.125" style="3"/>
    <col min="5377" max="5377" width="3.625" style="3" customWidth="1"/>
    <col min="5378" max="5378" width="5.375" style="3" customWidth="1"/>
    <col min="5379" max="5379" width="7.125" style="3" customWidth="1"/>
    <col min="5380" max="5380" width="9" style="3" customWidth="1"/>
    <col min="5381" max="5381" width="4" style="3" customWidth="1"/>
    <col min="5382" max="5382" width="3.125" style="3" customWidth="1"/>
    <col min="5383" max="5383" width="12.875" style="3" customWidth="1"/>
    <col min="5384" max="5384" width="3.125" style="3" customWidth="1"/>
    <col min="5385" max="5385" width="12.875" style="3" customWidth="1"/>
    <col min="5386" max="5386" width="3.125" style="3" customWidth="1"/>
    <col min="5387" max="5387" width="12.875" style="3" customWidth="1"/>
    <col min="5388" max="5390" width="3.125" style="3" customWidth="1"/>
    <col min="5391" max="5391" width="5.75" style="3" customWidth="1"/>
    <col min="5392" max="5392" width="3.125" style="3" customWidth="1"/>
    <col min="5393" max="5393" width="12.625" style="3" customWidth="1"/>
    <col min="5394" max="5394" width="5.625" style="3" customWidth="1"/>
    <col min="5395" max="5632" width="3.125" style="3"/>
    <col min="5633" max="5633" width="3.625" style="3" customWidth="1"/>
    <col min="5634" max="5634" width="5.375" style="3" customWidth="1"/>
    <col min="5635" max="5635" width="7.125" style="3" customWidth="1"/>
    <col min="5636" max="5636" width="9" style="3" customWidth="1"/>
    <col min="5637" max="5637" width="4" style="3" customWidth="1"/>
    <col min="5638" max="5638" width="3.125" style="3" customWidth="1"/>
    <col min="5639" max="5639" width="12.875" style="3" customWidth="1"/>
    <col min="5640" max="5640" width="3.125" style="3" customWidth="1"/>
    <col min="5641" max="5641" width="12.875" style="3" customWidth="1"/>
    <col min="5642" max="5642" width="3.125" style="3" customWidth="1"/>
    <col min="5643" max="5643" width="12.875" style="3" customWidth="1"/>
    <col min="5644" max="5646" width="3.125" style="3" customWidth="1"/>
    <col min="5647" max="5647" width="5.75" style="3" customWidth="1"/>
    <col min="5648" max="5648" width="3.125" style="3" customWidth="1"/>
    <col min="5649" max="5649" width="12.625" style="3" customWidth="1"/>
    <col min="5650" max="5650" width="5.625" style="3" customWidth="1"/>
    <col min="5651" max="5888" width="3.125" style="3"/>
    <col min="5889" max="5889" width="3.625" style="3" customWidth="1"/>
    <col min="5890" max="5890" width="5.375" style="3" customWidth="1"/>
    <col min="5891" max="5891" width="7.125" style="3" customWidth="1"/>
    <col min="5892" max="5892" width="9" style="3" customWidth="1"/>
    <col min="5893" max="5893" width="4" style="3" customWidth="1"/>
    <col min="5894" max="5894" width="3.125" style="3" customWidth="1"/>
    <col min="5895" max="5895" width="12.875" style="3" customWidth="1"/>
    <col min="5896" max="5896" width="3.125" style="3" customWidth="1"/>
    <col min="5897" max="5897" width="12.875" style="3" customWidth="1"/>
    <col min="5898" max="5898" width="3.125" style="3" customWidth="1"/>
    <col min="5899" max="5899" width="12.875" style="3" customWidth="1"/>
    <col min="5900" max="5902" width="3.125" style="3" customWidth="1"/>
    <col min="5903" max="5903" width="5.75" style="3" customWidth="1"/>
    <col min="5904" max="5904" width="3.125" style="3" customWidth="1"/>
    <col min="5905" max="5905" width="12.625" style="3" customWidth="1"/>
    <col min="5906" max="5906" width="5.625" style="3" customWidth="1"/>
    <col min="5907" max="6144" width="3.125" style="3"/>
    <col min="6145" max="6145" width="3.625" style="3" customWidth="1"/>
    <col min="6146" max="6146" width="5.375" style="3" customWidth="1"/>
    <col min="6147" max="6147" width="7.125" style="3" customWidth="1"/>
    <col min="6148" max="6148" width="9" style="3" customWidth="1"/>
    <col min="6149" max="6149" width="4" style="3" customWidth="1"/>
    <col min="6150" max="6150" width="3.125" style="3" customWidth="1"/>
    <col min="6151" max="6151" width="12.875" style="3" customWidth="1"/>
    <col min="6152" max="6152" width="3.125" style="3" customWidth="1"/>
    <col min="6153" max="6153" width="12.875" style="3" customWidth="1"/>
    <col min="6154" max="6154" width="3.125" style="3" customWidth="1"/>
    <col min="6155" max="6155" width="12.875" style="3" customWidth="1"/>
    <col min="6156" max="6158" width="3.125" style="3" customWidth="1"/>
    <col min="6159" max="6159" width="5.75" style="3" customWidth="1"/>
    <col min="6160" max="6160" width="3.125" style="3" customWidth="1"/>
    <col min="6161" max="6161" width="12.625" style="3" customWidth="1"/>
    <col min="6162" max="6162" width="5.625" style="3" customWidth="1"/>
    <col min="6163" max="6400" width="3.125" style="3"/>
    <col min="6401" max="6401" width="3.625" style="3" customWidth="1"/>
    <col min="6402" max="6402" width="5.375" style="3" customWidth="1"/>
    <col min="6403" max="6403" width="7.125" style="3" customWidth="1"/>
    <col min="6404" max="6404" width="9" style="3" customWidth="1"/>
    <col min="6405" max="6405" width="4" style="3" customWidth="1"/>
    <col min="6406" max="6406" width="3.125" style="3" customWidth="1"/>
    <col min="6407" max="6407" width="12.875" style="3" customWidth="1"/>
    <col min="6408" max="6408" width="3.125" style="3" customWidth="1"/>
    <col min="6409" max="6409" width="12.875" style="3" customWidth="1"/>
    <col min="6410" max="6410" width="3.125" style="3" customWidth="1"/>
    <col min="6411" max="6411" width="12.875" style="3" customWidth="1"/>
    <col min="6412" max="6414" width="3.125" style="3" customWidth="1"/>
    <col min="6415" max="6415" width="5.75" style="3" customWidth="1"/>
    <col min="6416" max="6416" width="3.125" style="3" customWidth="1"/>
    <col min="6417" max="6417" width="12.625" style="3" customWidth="1"/>
    <col min="6418" max="6418" width="5.625" style="3" customWidth="1"/>
    <col min="6419" max="6656" width="3.125" style="3"/>
    <col min="6657" max="6657" width="3.625" style="3" customWidth="1"/>
    <col min="6658" max="6658" width="5.375" style="3" customWidth="1"/>
    <col min="6659" max="6659" width="7.125" style="3" customWidth="1"/>
    <col min="6660" max="6660" width="9" style="3" customWidth="1"/>
    <col min="6661" max="6661" width="4" style="3" customWidth="1"/>
    <col min="6662" max="6662" width="3.125" style="3" customWidth="1"/>
    <col min="6663" max="6663" width="12.875" style="3" customWidth="1"/>
    <col min="6664" max="6664" width="3.125" style="3" customWidth="1"/>
    <col min="6665" max="6665" width="12.875" style="3" customWidth="1"/>
    <col min="6666" max="6666" width="3.125" style="3" customWidth="1"/>
    <col min="6667" max="6667" width="12.875" style="3" customWidth="1"/>
    <col min="6668" max="6670" width="3.125" style="3" customWidth="1"/>
    <col min="6671" max="6671" width="5.75" style="3" customWidth="1"/>
    <col min="6672" max="6672" width="3.125" style="3" customWidth="1"/>
    <col min="6673" max="6673" width="12.625" style="3" customWidth="1"/>
    <col min="6674" max="6674" width="5.625" style="3" customWidth="1"/>
    <col min="6675" max="6912" width="3.125" style="3"/>
    <col min="6913" max="6913" width="3.625" style="3" customWidth="1"/>
    <col min="6914" max="6914" width="5.375" style="3" customWidth="1"/>
    <col min="6915" max="6915" width="7.125" style="3" customWidth="1"/>
    <col min="6916" max="6916" width="9" style="3" customWidth="1"/>
    <col min="6917" max="6917" width="4" style="3" customWidth="1"/>
    <col min="6918" max="6918" width="3.125" style="3" customWidth="1"/>
    <col min="6919" max="6919" width="12.875" style="3" customWidth="1"/>
    <col min="6920" max="6920" width="3.125" style="3" customWidth="1"/>
    <col min="6921" max="6921" width="12.875" style="3" customWidth="1"/>
    <col min="6922" max="6922" width="3.125" style="3" customWidth="1"/>
    <col min="6923" max="6923" width="12.875" style="3" customWidth="1"/>
    <col min="6924" max="6926" width="3.125" style="3" customWidth="1"/>
    <col min="6927" max="6927" width="5.75" style="3" customWidth="1"/>
    <col min="6928" max="6928" width="3.125" style="3" customWidth="1"/>
    <col min="6929" max="6929" width="12.625" style="3" customWidth="1"/>
    <col min="6930" max="6930" width="5.625" style="3" customWidth="1"/>
    <col min="6931" max="7168" width="3.125" style="3"/>
    <col min="7169" max="7169" width="3.625" style="3" customWidth="1"/>
    <col min="7170" max="7170" width="5.375" style="3" customWidth="1"/>
    <col min="7171" max="7171" width="7.125" style="3" customWidth="1"/>
    <col min="7172" max="7172" width="9" style="3" customWidth="1"/>
    <col min="7173" max="7173" width="4" style="3" customWidth="1"/>
    <col min="7174" max="7174" width="3.125" style="3" customWidth="1"/>
    <col min="7175" max="7175" width="12.875" style="3" customWidth="1"/>
    <col min="7176" max="7176" width="3.125" style="3" customWidth="1"/>
    <col min="7177" max="7177" width="12.875" style="3" customWidth="1"/>
    <col min="7178" max="7178" width="3.125" style="3" customWidth="1"/>
    <col min="7179" max="7179" width="12.875" style="3" customWidth="1"/>
    <col min="7180" max="7182" width="3.125" style="3" customWidth="1"/>
    <col min="7183" max="7183" width="5.75" style="3" customWidth="1"/>
    <col min="7184" max="7184" width="3.125" style="3" customWidth="1"/>
    <col min="7185" max="7185" width="12.625" style="3" customWidth="1"/>
    <col min="7186" max="7186" width="5.625" style="3" customWidth="1"/>
    <col min="7187" max="7424" width="3.125" style="3"/>
    <col min="7425" max="7425" width="3.625" style="3" customWidth="1"/>
    <col min="7426" max="7426" width="5.375" style="3" customWidth="1"/>
    <col min="7427" max="7427" width="7.125" style="3" customWidth="1"/>
    <col min="7428" max="7428" width="9" style="3" customWidth="1"/>
    <col min="7429" max="7429" width="4" style="3" customWidth="1"/>
    <col min="7430" max="7430" width="3.125" style="3" customWidth="1"/>
    <col min="7431" max="7431" width="12.875" style="3" customWidth="1"/>
    <col min="7432" max="7432" width="3.125" style="3" customWidth="1"/>
    <col min="7433" max="7433" width="12.875" style="3" customWidth="1"/>
    <col min="7434" max="7434" width="3.125" style="3" customWidth="1"/>
    <col min="7435" max="7435" width="12.875" style="3" customWidth="1"/>
    <col min="7436" max="7438" width="3.125" style="3" customWidth="1"/>
    <col min="7439" max="7439" width="5.75" style="3" customWidth="1"/>
    <col min="7440" max="7440" width="3.125" style="3" customWidth="1"/>
    <col min="7441" max="7441" width="12.625" style="3" customWidth="1"/>
    <col min="7442" max="7442" width="5.625" style="3" customWidth="1"/>
    <col min="7443" max="7680" width="3.125" style="3"/>
    <col min="7681" max="7681" width="3.625" style="3" customWidth="1"/>
    <col min="7682" max="7682" width="5.375" style="3" customWidth="1"/>
    <col min="7683" max="7683" width="7.125" style="3" customWidth="1"/>
    <col min="7684" max="7684" width="9" style="3" customWidth="1"/>
    <col min="7685" max="7685" width="4" style="3" customWidth="1"/>
    <col min="7686" max="7686" width="3.125" style="3" customWidth="1"/>
    <col min="7687" max="7687" width="12.875" style="3" customWidth="1"/>
    <col min="7688" max="7688" width="3.125" style="3" customWidth="1"/>
    <col min="7689" max="7689" width="12.875" style="3" customWidth="1"/>
    <col min="7690" max="7690" width="3.125" style="3" customWidth="1"/>
    <col min="7691" max="7691" width="12.875" style="3" customWidth="1"/>
    <col min="7692" max="7694" width="3.125" style="3" customWidth="1"/>
    <col min="7695" max="7695" width="5.75" style="3" customWidth="1"/>
    <col min="7696" max="7696" width="3.125" style="3" customWidth="1"/>
    <col min="7697" max="7697" width="12.625" style="3" customWidth="1"/>
    <col min="7698" max="7698" width="5.625" style="3" customWidth="1"/>
    <col min="7699" max="7936" width="3.125" style="3"/>
    <col min="7937" max="7937" width="3.625" style="3" customWidth="1"/>
    <col min="7938" max="7938" width="5.375" style="3" customWidth="1"/>
    <col min="7939" max="7939" width="7.125" style="3" customWidth="1"/>
    <col min="7940" max="7940" width="9" style="3" customWidth="1"/>
    <col min="7941" max="7941" width="4" style="3" customWidth="1"/>
    <col min="7942" max="7942" width="3.125" style="3" customWidth="1"/>
    <col min="7943" max="7943" width="12.875" style="3" customWidth="1"/>
    <col min="7944" max="7944" width="3.125" style="3" customWidth="1"/>
    <col min="7945" max="7945" width="12.875" style="3" customWidth="1"/>
    <col min="7946" max="7946" width="3.125" style="3" customWidth="1"/>
    <col min="7947" max="7947" width="12.875" style="3" customWidth="1"/>
    <col min="7948" max="7950" width="3.125" style="3" customWidth="1"/>
    <col min="7951" max="7951" width="5.75" style="3" customWidth="1"/>
    <col min="7952" max="7952" width="3.125" style="3" customWidth="1"/>
    <col min="7953" max="7953" width="12.625" style="3" customWidth="1"/>
    <col min="7954" max="7954" width="5.625" style="3" customWidth="1"/>
    <col min="7955" max="8192" width="3.125" style="3"/>
    <col min="8193" max="8193" width="3.625" style="3" customWidth="1"/>
    <col min="8194" max="8194" width="5.375" style="3" customWidth="1"/>
    <col min="8195" max="8195" width="7.125" style="3" customWidth="1"/>
    <col min="8196" max="8196" width="9" style="3" customWidth="1"/>
    <col min="8197" max="8197" width="4" style="3" customWidth="1"/>
    <col min="8198" max="8198" width="3.125" style="3" customWidth="1"/>
    <col min="8199" max="8199" width="12.875" style="3" customWidth="1"/>
    <col min="8200" max="8200" width="3.125" style="3" customWidth="1"/>
    <col min="8201" max="8201" width="12.875" style="3" customWidth="1"/>
    <col min="8202" max="8202" width="3.125" style="3" customWidth="1"/>
    <col min="8203" max="8203" width="12.875" style="3" customWidth="1"/>
    <col min="8204" max="8206" width="3.125" style="3" customWidth="1"/>
    <col min="8207" max="8207" width="5.75" style="3" customWidth="1"/>
    <col min="8208" max="8208" width="3.125" style="3" customWidth="1"/>
    <col min="8209" max="8209" width="12.625" style="3" customWidth="1"/>
    <col min="8210" max="8210" width="5.625" style="3" customWidth="1"/>
    <col min="8211" max="8448" width="3.125" style="3"/>
    <col min="8449" max="8449" width="3.625" style="3" customWidth="1"/>
    <col min="8450" max="8450" width="5.375" style="3" customWidth="1"/>
    <col min="8451" max="8451" width="7.125" style="3" customWidth="1"/>
    <col min="8452" max="8452" width="9" style="3" customWidth="1"/>
    <col min="8453" max="8453" width="4" style="3" customWidth="1"/>
    <col min="8454" max="8454" width="3.125" style="3" customWidth="1"/>
    <col min="8455" max="8455" width="12.875" style="3" customWidth="1"/>
    <col min="8456" max="8456" width="3.125" style="3" customWidth="1"/>
    <col min="8457" max="8457" width="12.875" style="3" customWidth="1"/>
    <col min="8458" max="8458" width="3.125" style="3" customWidth="1"/>
    <col min="8459" max="8459" width="12.875" style="3" customWidth="1"/>
    <col min="8460" max="8462" width="3.125" style="3" customWidth="1"/>
    <col min="8463" max="8463" width="5.75" style="3" customWidth="1"/>
    <col min="8464" max="8464" width="3.125" style="3" customWidth="1"/>
    <col min="8465" max="8465" width="12.625" style="3" customWidth="1"/>
    <col min="8466" max="8466" width="5.625" style="3" customWidth="1"/>
    <col min="8467" max="8704" width="3.125" style="3"/>
    <col min="8705" max="8705" width="3.625" style="3" customWidth="1"/>
    <col min="8706" max="8706" width="5.375" style="3" customWidth="1"/>
    <col min="8707" max="8707" width="7.125" style="3" customWidth="1"/>
    <col min="8708" max="8708" width="9" style="3" customWidth="1"/>
    <col min="8709" max="8709" width="4" style="3" customWidth="1"/>
    <col min="8710" max="8710" width="3.125" style="3" customWidth="1"/>
    <col min="8711" max="8711" width="12.875" style="3" customWidth="1"/>
    <col min="8712" max="8712" width="3.125" style="3" customWidth="1"/>
    <col min="8713" max="8713" width="12.875" style="3" customWidth="1"/>
    <col min="8714" max="8714" width="3.125" style="3" customWidth="1"/>
    <col min="8715" max="8715" width="12.875" style="3" customWidth="1"/>
    <col min="8716" max="8718" width="3.125" style="3" customWidth="1"/>
    <col min="8719" max="8719" width="5.75" style="3" customWidth="1"/>
    <col min="8720" max="8720" width="3.125" style="3" customWidth="1"/>
    <col min="8721" max="8721" width="12.625" style="3" customWidth="1"/>
    <col min="8722" max="8722" width="5.625" style="3" customWidth="1"/>
    <col min="8723" max="8960" width="3.125" style="3"/>
    <col min="8961" max="8961" width="3.625" style="3" customWidth="1"/>
    <col min="8962" max="8962" width="5.375" style="3" customWidth="1"/>
    <col min="8963" max="8963" width="7.125" style="3" customWidth="1"/>
    <col min="8964" max="8964" width="9" style="3" customWidth="1"/>
    <col min="8965" max="8965" width="4" style="3" customWidth="1"/>
    <col min="8966" max="8966" width="3.125" style="3" customWidth="1"/>
    <col min="8967" max="8967" width="12.875" style="3" customWidth="1"/>
    <col min="8968" max="8968" width="3.125" style="3" customWidth="1"/>
    <col min="8969" max="8969" width="12.875" style="3" customWidth="1"/>
    <col min="8970" max="8970" width="3.125" style="3" customWidth="1"/>
    <col min="8971" max="8971" width="12.875" style="3" customWidth="1"/>
    <col min="8972" max="8974" width="3.125" style="3" customWidth="1"/>
    <col min="8975" max="8975" width="5.75" style="3" customWidth="1"/>
    <col min="8976" max="8976" width="3.125" style="3" customWidth="1"/>
    <col min="8977" max="8977" width="12.625" style="3" customWidth="1"/>
    <col min="8978" max="8978" width="5.625" style="3" customWidth="1"/>
    <col min="8979" max="9216" width="3.125" style="3"/>
    <col min="9217" max="9217" width="3.625" style="3" customWidth="1"/>
    <col min="9218" max="9218" width="5.375" style="3" customWidth="1"/>
    <col min="9219" max="9219" width="7.125" style="3" customWidth="1"/>
    <col min="9220" max="9220" width="9" style="3" customWidth="1"/>
    <col min="9221" max="9221" width="4" style="3" customWidth="1"/>
    <col min="9222" max="9222" width="3.125" style="3" customWidth="1"/>
    <col min="9223" max="9223" width="12.875" style="3" customWidth="1"/>
    <col min="9224" max="9224" width="3.125" style="3" customWidth="1"/>
    <col min="9225" max="9225" width="12.875" style="3" customWidth="1"/>
    <col min="9226" max="9226" width="3.125" style="3" customWidth="1"/>
    <col min="9227" max="9227" width="12.875" style="3" customWidth="1"/>
    <col min="9228" max="9230" width="3.125" style="3" customWidth="1"/>
    <col min="9231" max="9231" width="5.75" style="3" customWidth="1"/>
    <col min="9232" max="9232" width="3.125" style="3" customWidth="1"/>
    <col min="9233" max="9233" width="12.625" style="3" customWidth="1"/>
    <col min="9234" max="9234" width="5.625" style="3" customWidth="1"/>
    <col min="9235" max="9472" width="3.125" style="3"/>
    <col min="9473" max="9473" width="3.625" style="3" customWidth="1"/>
    <col min="9474" max="9474" width="5.375" style="3" customWidth="1"/>
    <col min="9475" max="9475" width="7.125" style="3" customWidth="1"/>
    <col min="9476" max="9476" width="9" style="3" customWidth="1"/>
    <col min="9477" max="9477" width="4" style="3" customWidth="1"/>
    <col min="9478" max="9478" width="3.125" style="3" customWidth="1"/>
    <col min="9479" max="9479" width="12.875" style="3" customWidth="1"/>
    <col min="9480" max="9480" width="3.125" style="3" customWidth="1"/>
    <col min="9481" max="9481" width="12.875" style="3" customWidth="1"/>
    <col min="9482" max="9482" width="3.125" style="3" customWidth="1"/>
    <col min="9483" max="9483" width="12.875" style="3" customWidth="1"/>
    <col min="9484" max="9486" width="3.125" style="3" customWidth="1"/>
    <col min="9487" max="9487" width="5.75" style="3" customWidth="1"/>
    <col min="9488" max="9488" width="3.125" style="3" customWidth="1"/>
    <col min="9489" max="9489" width="12.625" style="3" customWidth="1"/>
    <col min="9490" max="9490" width="5.625" style="3" customWidth="1"/>
    <col min="9491" max="9728" width="3.125" style="3"/>
    <col min="9729" max="9729" width="3.625" style="3" customWidth="1"/>
    <col min="9730" max="9730" width="5.375" style="3" customWidth="1"/>
    <col min="9731" max="9731" width="7.125" style="3" customWidth="1"/>
    <col min="9732" max="9732" width="9" style="3" customWidth="1"/>
    <col min="9733" max="9733" width="4" style="3" customWidth="1"/>
    <col min="9734" max="9734" width="3.125" style="3" customWidth="1"/>
    <col min="9735" max="9735" width="12.875" style="3" customWidth="1"/>
    <col min="9736" max="9736" width="3.125" style="3" customWidth="1"/>
    <col min="9737" max="9737" width="12.875" style="3" customWidth="1"/>
    <col min="9738" max="9738" width="3.125" style="3" customWidth="1"/>
    <col min="9739" max="9739" width="12.875" style="3" customWidth="1"/>
    <col min="9740" max="9742" width="3.125" style="3" customWidth="1"/>
    <col min="9743" max="9743" width="5.75" style="3" customWidth="1"/>
    <col min="9744" max="9744" width="3.125" style="3" customWidth="1"/>
    <col min="9745" max="9745" width="12.625" style="3" customWidth="1"/>
    <col min="9746" max="9746" width="5.625" style="3" customWidth="1"/>
    <col min="9747" max="9984" width="3.125" style="3"/>
    <col min="9985" max="9985" width="3.625" style="3" customWidth="1"/>
    <col min="9986" max="9986" width="5.375" style="3" customWidth="1"/>
    <col min="9987" max="9987" width="7.125" style="3" customWidth="1"/>
    <col min="9988" max="9988" width="9" style="3" customWidth="1"/>
    <col min="9989" max="9989" width="4" style="3" customWidth="1"/>
    <col min="9990" max="9990" width="3.125" style="3" customWidth="1"/>
    <col min="9991" max="9991" width="12.875" style="3" customWidth="1"/>
    <col min="9992" max="9992" width="3.125" style="3" customWidth="1"/>
    <col min="9993" max="9993" width="12.875" style="3" customWidth="1"/>
    <col min="9994" max="9994" width="3.125" style="3" customWidth="1"/>
    <col min="9995" max="9995" width="12.875" style="3" customWidth="1"/>
    <col min="9996" max="9998" width="3.125" style="3" customWidth="1"/>
    <col min="9999" max="9999" width="5.75" style="3" customWidth="1"/>
    <col min="10000" max="10000" width="3.125" style="3" customWidth="1"/>
    <col min="10001" max="10001" width="12.625" style="3" customWidth="1"/>
    <col min="10002" max="10002" width="5.625" style="3" customWidth="1"/>
    <col min="10003" max="10240" width="3.125" style="3"/>
    <col min="10241" max="10241" width="3.625" style="3" customWidth="1"/>
    <col min="10242" max="10242" width="5.375" style="3" customWidth="1"/>
    <col min="10243" max="10243" width="7.125" style="3" customWidth="1"/>
    <col min="10244" max="10244" width="9" style="3" customWidth="1"/>
    <col min="10245" max="10245" width="4" style="3" customWidth="1"/>
    <col min="10246" max="10246" width="3.125" style="3" customWidth="1"/>
    <col min="10247" max="10247" width="12.875" style="3" customWidth="1"/>
    <col min="10248" max="10248" width="3.125" style="3" customWidth="1"/>
    <col min="10249" max="10249" width="12.875" style="3" customWidth="1"/>
    <col min="10250" max="10250" width="3.125" style="3" customWidth="1"/>
    <col min="10251" max="10251" width="12.875" style="3" customWidth="1"/>
    <col min="10252" max="10254" width="3.125" style="3" customWidth="1"/>
    <col min="10255" max="10255" width="5.75" style="3" customWidth="1"/>
    <col min="10256" max="10256" width="3.125" style="3" customWidth="1"/>
    <col min="10257" max="10257" width="12.625" style="3" customWidth="1"/>
    <col min="10258" max="10258" width="5.625" style="3" customWidth="1"/>
    <col min="10259" max="10496" width="3.125" style="3"/>
    <col min="10497" max="10497" width="3.625" style="3" customWidth="1"/>
    <col min="10498" max="10498" width="5.375" style="3" customWidth="1"/>
    <col min="10499" max="10499" width="7.125" style="3" customWidth="1"/>
    <col min="10500" max="10500" width="9" style="3" customWidth="1"/>
    <col min="10501" max="10501" width="4" style="3" customWidth="1"/>
    <col min="10502" max="10502" width="3.125" style="3" customWidth="1"/>
    <col min="10503" max="10503" width="12.875" style="3" customWidth="1"/>
    <col min="10504" max="10504" width="3.125" style="3" customWidth="1"/>
    <col min="10505" max="10505" width="12.875" style="3" customWidth="1"/>
    <col min="10506" max="10506" width="3.125" style="3" customWidth="1"/>
    <col min="10507" max="10507" width="12.875" style="3" customWidth="1"/>
    <col min="10508" max="10510" width="3.125" style="3" customWidth="1"/>
    <col min="10511" max="10511" width="5.75" style="3" customWidth="1"/>
    <col min="10512" max="10512" width="3.125" style="3" customWidth="1"/>
    <col min="10513" max="10513" width="12.625" style="3" customWidth="1"/>
    <col min="10514" max="10514" width="5.625" style="3" customWidth="1"/>
    <col min="10515" max="10752" width="3.125" style="3"/>
    <col min="10753" max="10753" width="3.625" style="3" customWidth="1"/>
    <col min="10754" max="10754" width="5.375" style="3" customWidth="1"/>
    <col min="10755" max="10755" width="7.125" style="3" customWidth="1"/>
    <col min="10756" max="10756" width="9" style="3" customWidth="1"/>
    <col min="10757" max="10757" width="4" style="3" customWidth="1"/>
    <col min="10758" max="10758" width="3.125" style="3" customWidth="1"/>
    <col min="10759" max="10759" width="12.875" style="3" customWidth="1"/>
    <col min="10760" max="10760" width="3.125" style="3" customWidth="1"/>
    <col min="10761" max="10761" width="12.875" style="3" customWidth="1"/>
    <col min="10762" max="10762" width="3.125" style="3" customWidth="1"/>
    <col min="10763" max="10763" width="12.875" style="3" customWidth="1"/>
    <col min="10764" max="10766" width="3.125" style="3" customWidth="1"/>
    <col min="10767" max="10767" width="5.75" style="3" customWidth="1"/>
    <col min="10768" max="10768" width="3.125" style="3" customWidth="1"/>
    <col min="10769" max="10769" width="12.625" style="3" customWidth="1"/>
    <col min="10770" max="10770" width="5.625" style="3" customWidth="1"/>
    <col min="10771" max="11008" width="3.125" style="3"/>
    <col min="11009" max="11009" width="3.625" style="3" customWidth="1"/>
    <col min="11010" max="11010" width="5.375" style="3" customWidth="1"/>
    <col min="11011" max="11011" width="7.125" style="3" customWidth="1"/>
    <col min="11012" max="11012" width="9" style="3" customWidth="1"/>
    <col min="11013" max="11013" width="4" style="3" customWidth="1"/>
    <col min="11014" max="11014" width="3.125" style="3" customWidth="1"/>
    <col min="11015" max="11015" width="12.875" style="3" customWidth="1"/>
    <col min="11016" max="11016" width="3.125" style="3" customWidth="1"/>
    <col min="11017" max="11017" width="12.875" style="3" customWidth="1"/>
    <col min="11018" max="11018" width="3.125" style="3" customWidth="1"/>
    <col min="11019" max="11019" width="12.875" style="3" customWidth="1"/>
    <col min="11020" max="11022" width="3.125" style="3" customWidth="1"/>
    <col min="11023" max="11023" width="5.75" style="3" customWidth="1"/>
    <col min="11024" max="11024" width="3.125" style="3" customWidth="1"/>
    <col min="11025" max="11025" width="12.625" style="3" customWidth="1"/>
    <col min="11026" max="11026" width="5.625" style="3" customWidth="1"/>
    <col min="11027" max="11264" width="3.125" style="3"/>
    <col min="11265" max="11265" width="3.625" style="3" customWidth="1"/>
    <col min="11266" max="11266" width="5.375" style="3" customWidth="1"/>
    <col min="11267" max="11267" width="7.125" style="3" customWidth="1"/>
    <col min="11268" max="11268" width="9" style="3" customWidth="1"/>
    <col min="11269" max="11269" width="4" style="3" customWidth="1"/>
    <col min="11270" max="11270" width="3.125" style="3" customWidth="1"/>
    <col min="11271" max="11271" width="12.875" style="3" customWidth="1"/>
    <col min="11272" max="11272" width="3.125" style="3" customWidth="1"/>
    <col min="11273" max="11273" width="12.875" style="3" customWidth="1"/>
    <col min="11274" max="11274" width="3.125" style="3" customWidth="1"/>
    <col min="11275" max="11275" width="12.875" style="3" customWidth="1"/>
    <col min="11276" max="11278" width="3.125" style="3" customWidth="1"/>
    <col min="11279" max="11279" width="5.75" style="3" customWidth="1"/>
    <col min="11280" max="11280" width="3.125" style="3" customWidth="1"/>
    <col min="11281" max="11281" width="12.625" style="3" customWidth="1"/>
    <col min="11282" max="11282" width="5.625" style="3" customWidth="1"/>
    <col min="11283" max="11520" width="3.125" style="3"/>
    <col min="11521" max="11521" width="3.625" style="3" customWidth="1"/>
    <col min="11522" max="11522" width="5.375" style="3" customWidth="1"/>
    <col min="11523" max="11523" width="7.125" style="3" customWidth="1"/>
    <col min="11524" max="11524" width="9" style="3" customWidth="1"/>
    <col min="11525" max="11525" width="4" style="3" customWidth="1"/>
    <col min="11526" max="11526" width="3.125" style="3" customWidth="1"/>
    <col min="11527" max="11527" width="12.875" style="3" customWidth="1"/>
    <col min="11528" max="11528" width="3.125" style="3" customWidth="1"/>
    <col min="11529" max="11529" width="12.875" style="3" customWidth="1"/>
    <col min="11530" max="11530" width="3.125" style="3" customWidth="1"/>
    <col min="11531" max="11531" width="12.875" style="3" customWidth="1"/>
    <col min="11532" max="11534" width="3.125" style="3" customWidth="1"/>
    <col min="11535" max="11535" width="5.75" style="3" customWidth="1"/>
    <col min="11536" max="11536" width="3.125" style="3" customWidth="1"/>
    <col min="11537" max="11537" width="12.625" style="3" customWidth="1"/>
    <col min="11538" max="11538" width="5.625" style="3" customWidth="1"/>
    <col min="11539" max="11776" width="3.125" style="3"/>
    <col min="11777" max="11777" width="3.625" style="3" customWidth="1"/>
    <col min="11778" max="11778" width="5.375" style="3" customWidth="1"/>
    <col min="11779" max="11779" width="7.125" style="3" customWidth="1"/>
    <col min="11780" max="11780" width="9" style="3" customWidth="1"/>
    <col min="11781" max="11781" width="4" style="3" customWidth="1"/>
    <col min="11782" max="11782" width="3.125" style="3" customWidth="1"/>
    <col min="11783" max="11783" width="12.875" style="3" customWidth="1"/>
    <col min="11784" max="11784" width="3.125" style="3" customWidth="1"/>
    <col min="11785" max="11785" width="12.875" style="3" customWidth="1"/>
    <col min="11786" max="11786" width="3.125" style="3" customWidth="1"/>
    <col min="11787" max="11787" width="12.875" style="3" customWidth="1"/>
    <col min="11788" max="11790" width="3.125" style="3" customWidth="1"/>
    <col min="11791" max="11791" width="5.75" style="3" customWidth="1"/>
    <col min="11792" max="11792" width="3.125" style="3" customWidth="1"/>
    <col min="11793" max="11793" width="12.625" style="3" customWidth="1"/>
    <col min="11794" max="11794" width="5.625" style="3" customWidth="1"/>
    <col min="11795" max="12032" width="3.125" style="3"/>
    <col min="12033" max="12033" width="3.625" style="3" customWidth="1"/>
    <col min="12034" max="12034" width="5.375" style="3" customWidth="1"/>
    <col min="12035" max="12035" width="7.125" style="3" customWidth="1"/>
    <col min="12036" max="12036" width="9" style="3" customWidth="1"/>
    <col min="12037" max="12037" width="4" style="3" customWidth="1"/>
    <col min="12038" max="12038" width="3.125" style="3" customWidth="1"/>
    <col min="12039" max="12039" width="12.875" style="3" customWidth="1"/>
    <col min="12040" max="12040" width="3.125" style="3" customWidth="1"/>
    <col min="12041" max="12041" width="12.875" style="3" customWidth="1"/>
    <col min="12042" max="12042" width="3.125" style="3" customWidth="1"/>
    <col min="12043" max="12043" width="12.875" style="3" customWidth="1"/>
    <col min="12044" max="12046" width="3.125" style="3" customWidth="1"/>
    <col min="12047" max="12047" width="5.75" style="3" customWidth="1"/>
    <col min="12048" max="12048" width="3.125" style="3" customWidth="1"/>
    <col min="12049" max="12049" width="12.625" style="3" customWidth="1"/>
    <col min="12050" max="12050" width="5.625" style="3" customWidth="1"/>
    <col min="12051" max="12288" width="3.125" style="3"/>
    <col min="12289" max="12289" width="3.625" style="3" customWidth="1"/>
    <col min="12290" max="12290" width="5.375" style="3" customWidth="1"/>
    <col min="12291" max="12291" width="7.125" style="3" customWidth="1"/>
    <col min="12292" max="12292" width="9" style="3" customWidth="1"/>
    <col min="12293" max="12293" width="4" style="3" customWidth="1"/>
    <col min="12294" max="12294" width="3.125" style="3" customWidth="1"/>
    <col min="12295" max="12295" width="12.875" style="3" customWidth="1"/>
    <col min="12296" max="12296" width="3.125" style="3" customWidth="1"/>
    <col min="12297" max="12297" width="12.875" style="3" customWidth="1"/>
    <col min="12298" max="12298" width="3.125" style="3" customWidth="1"/>
    <col min="12299" max="12299" width="12.875" style="3" customWidth="1"/>
    <col min="12300" max="12302" width="3.125" style="3" customWidth="1"/>
    <col min="12303" max="12303" width="5.75" style="3" customWidth="1"/>
    <col min="12304" max="12304" width="3.125" style="3" customWidth="1"/>
    <col min="12305" max="12305" width="12.625" style="3" customWidth="1"/>
    <col min="12306" max="12306" width="5.625" style="3" customWidth="1"/>
    <col min="12307" max="12544" width="3.125" style="3"/>
    <col min="12545" max="12545" width="3.625" style="3" customWidth="1"/>
    <col min="12546" max="12546" width="5.375" style="3" customWidth="1"/>
    <col min="12547" max="12547" width="7.125" style="3" customWidth="1"/>
    <col min="12548" max="12548" width="9" style="3" customWidth="1"/>
    <col min="12549" max="12549" width="4" style="3" customWidth="1"/>
    <col min="12550" max="12550" width="3.125" style="3" customWidth="1"/>
    <col min="12551" max="12551" width="12.875" style="3" customWidth="1"/>
    <col min="12552" max="12552" width="3.125" style="3" customWidth="1"/>
    <col min="12553" max="12553" width="12.875" style="3" customWidth="1"/>
    <col min="12554" max="12554" width="3.125" style="3" customWidth="1"/>
    <col min="12555" max="12555" width="12.875" style="3" customWidth="1"/>
    <col min="12556" max="12558" width="3.125" style="3" customWidth="1"/>
    <col min="12559" max="12559" width="5.75" style="3" customWidth="1"/>
    <col min="12560" max="12560" width="3.125" style="3" customWidth="1"/>
    <col min="12561" max="12561" width="12.625" style="3" customWidth="1"/>
    <col min="12562" max="12562" width="5.625" style="3" customWidth="1"/>
    <col min="12563" max="12800" width="3.125" style="3"/>
    <col min="12801" max="12801" width="3.625" style="3" customWidth="1"/>
    <col min="12802" max="12802" width="5.375" style="3" customWidth="1"/>
    <col min="12803" max="12803" width="7.125" style="3" customWidth="1"/>
    <col min="12804" max="12804" width="9" style="3" customWidth="1"/>
    <col min="12805" max="12805" width="4" style="3" customWidth="1"/>
    <col min="12806" max="12806" width="3.125" style="3" customWidth="1"/>
    <col min="12807" max="12807" width="12.875" style="3" customWidth="1"/>
    <col min="12808" max="12808" width="3.125" style="3" customWidth="1"/>
    <col min="12809" max="12809" width="12.875" style="3" customWidth="1"/>
    <col min="12810" max="12810" width="3.125" style="3" customWidth="1"/>
    <col min="12811" max="12811" width="12.875" style="3" customWidth="1"/>
    <col min="12812" max="12814" width="3.125" style="3" customWidth="1"/>
    <col min="12815" max="12815" width="5.75" style="3" customWidth="1"/>
    <col min="12816" max="12816" width="3.125" style="3" customWidth="1"/>
    <col min="12817" max="12817" width="12.625" style="3" customWidth="1"/>
    <col min="12818" max="12818" width="5.625" style="3" customWidth="1"/>
    <col min="12819" max="13056" width="3.125" style="3"/>
    <col min="13057" max="13057" width="3.625" style="3" customWidth="1"/>
    <col min="13058" max="13058" width="5.375" style="3" customWidth="1"/>
    <col min="13059" max="13059" width="7.125" style="3" customWidth="1"/>
    <col min="13060" max="13060" width="9" style="3" customWidth="1"/>
    <col min="13061" max="13061" width="4" style="3" customWidth="1"/>
    <col min="13062" max="13062" width="3.125" style="3" customWidth="1"/>
    <col min="13063" max="13063" width="12.875" style="3" customWidth="1"/>
    <col min="13064" max="13064" width="3.125" style="3" customWidth="1"/>
    <col min="13065" max="13065" width="12.875" style="3" customWidth="1"/>
    <col min="13066" max="13066" width="3.125" style="3" customWidth="1"/>
    <col min="13067" max="13067" width="12.875" style="3" customWidth="1"/>
    <col min="13068" max="13070" width="3.125" style="3" customWidth="1"/>
    <col min="13071" max="13071" width="5.75" style="3" customWidth="1"/>
    <col min="13072" max="13072" width="3.125" style="3" customWidth="1"/>
    <col min="13073" max="13073" width="12.625" style="3" customWidth="1"/>
    <col min="13074" max="13074" width="5.625" style="3" customWidth="1"/>
    <col min="13075" max="13312" width="3.125" style="3"/>
    <col min="13313" max="13313" width="3.625" style="3" customWidth="1"/>
    <col min="13314" max="13314" width="5.375" style="3" customWidth="1"/>
    <col min="13315" max="13315" width="7.125" style="3" customWidth="1"/>
    <col min="13316" max="13316" width="9" style="3" customWidth="1"/>
    <col min="13317" max="13317" width="4" style="3" customWidth="1"/>
    <col min="13318" max="13318" width="3.125" style="3" customWidth="1"/>
    <col min="13319" max="13319" width="12.875" style="3" customWidth="1"/>
    <col min="13320" max="13320" width="3.125" style="3" customWidth="1"/>
    <col min="13321" max="13321" width="12.875" style="3" customWidth="1"/>
    <col min="13322" max="13322" width="3.125" style="3" customWidth="1"/>
    <col min="13323" max="13323" width="12.875" style="3" customWidth="1"/>
    <col min="13324" max="13326" width="3.125" style="3" customWidth="1"/>
    <col min="13327" max="13327" width="5.75" style="3" customWidth="1"/>
    <col min="13328" max="13328" width="3.125" style="3" customWidth="1"/>
    <col min="13329" max="13329" width="12.625" style="3" customWidth="1"/>
    <col min="13330" max="13330" width="5.625" style="3" customWidth="1"/>
    <col min="13331" max="13568" width="3.125" style="3"/>
    <col min="13569" max="13569" width="3.625" style="3" customWidth="1"/>
    <col min="13570" max="13570" width="5.375" style="3" customWidth="1"/>
    <col min="13571" max="13571" width="7.125" style="3" customWidth="1"/>
    <col min="13572" max="13572" width="9" style="3" customWidth="1"/>
    <col min="13573" max="13573" width="4" style="3" customWidth="1"/>
    <col min="13574" max="13574" width="3.125" style="3" customWidth="1"/>
    <col min="13575" max="13575" width="12.875" style="3" customWidth="1"/>
    <col min="13576" max="13576" width="3.125" style="3" customWidth="1"/>
    <col min="13577" max="13577" width="12.875" style="3" customWidth="1"/>
    <col min="13578" max="13578" width="3.125" style="3" customWidth="1"/>
    <col min="13579" max="13579" width="12.875" style="3" customWidth="1"/>
    <col min="13580" max="13582" width="3.125" style="3" customWidth="1"/>
    <col min="13583" max="13583" width="5.75" style="3" customWidth="1"/>
    <col min="13584" max="13584" width="3.125" style="3" customWidth="1"/>
    <col min="13585" max="13585" width="12.625" style="3" customWidth="1"/>
    <col min="13586" max="13586" width="5.625" style="3" customWidth="1"/>
    <col min="13587" max="13824" width="3.125" style="3"/>
    <col min="13825" max="13825" width="3.625" style="3" customWidth="1"/>
    <col min="13826" max="13826" width="5.375" style="3" customWidth="1"/>
    <col min="13827" max="13827" width="7.125" style="3" customWidth="1"/>
    <col min="13828" max="13828" width="9" style="3" customWidth="1"/>
    <col min="13829" max="13829" width="4" style="3" customWidth="1"/>
    <col min="13830" max="13830" width="3.125" style="3" customWidth="1"/>
    <col min="13831" max="13831" width="12.875" style="3" customWidth="1"/>
    <col min="13832" max="13832" width="3.125" style="3" customWidth="1"/>
    <col min="13833" max="13833" width="12.875" style="3" customWidth="1"/>
    <col min="13834" max="13834" width="3.125" style="3" customWidth="1"/>
    <col min="13835" max="13835" width="12.875" style="3" customWidth="1"/>
    <col min="13836" max="13838" width="3.125" style="3" customWidth="1"/>
    <col min="13839" max="13839" width="5.75" style="3" customWidth="1"/>
    <col min="13840" max="13840" width="3.125" style="3" customWidth="1"/>
    <col min="13841" max="13841" width="12.625" style="3" customWidth="1"/>
    <col min="13842" max="13842" width="5.625" style="3" customWidth="1"/>
    <col min="13843" max="14080" width="3.125" style="3"/>
    <col min="14081" max="14081" width="3.625" style="3" customWidth="1"/>
    <col min="14082" max="14082" width="5.375" style="3" customWidth="1"/>
    <col min="14083" max="14083" width="7.125" style="3" customWidth="1"/>
    <col min="14084" max="14084" width="9" style="3" customWidth="1"/>
    <col min="14085" max="14085" width="4" style="3" customWidth="1"/>
    <col min="14086" max="14086" width="3.125" style="3" customWidth="1"/>
    <col min="14087" max="14087" width="12.875" style="3" customWidth="1"/>
    <col min="14088" max="14088" width="3.125" style="3" customWidth="1"/>
    <col min="14089" max="14089" width="12.875" style="3" customWidth="1"/>
    <col min="14090" max="14090" width="3.125" style="3" customWidth="1"/>
    <col min="14091" max="14091" width="12.875" style="3" customWidth="1"/>
    <col min="14092" max="14094" width="3.125" style="3" customWidth="1"/>
    <col min="14095" max="14095" width="5.75" style="3" customWidth="1"/>
    <col min="14096" max="14096" width="3.125" style="3" customWidth="1"/>
    <col min="14097" max="14097" width="12.625" style="3" customWidth="1"/>
    <col min="14098" max="14098" width="5.625" style="3" customWidth="1"/>
    <col min="14099" max="14336" width="3.125" style="3"/>
    <col min="14337" max="14337" width="3.625" style="3" customWidth="1"/>
    <col min="14338" max="14338" width="5.375" style="3" customWidth="1"/>
    <col min="14339" max="14339" width="7.125" style="3" customWidth="1"/>
    <col min="14340" max="14340" width="9" style="3" customWidth="1"/>
    <col min="14341" max="14341" width="4" style="3" customWidth="1"/>
    <col min="14342" max="14342" width="3.125" style="3" customWidth="1"/>
    <col min="14343" max="14343" width="12.875" style="3" customWidth="1"/>
    <col min="14344" max="14344" width="3.125" style="3" customWidth="1"/>
    <col min="14345" max="14345" width="12.875" style="3" customWidth="1"/>
    <col min="14346" max="14346" width="3.125" style="3" customWidth="1"/>
    <col min="14347" max="14347" width="12.875" style="3" customWidth="1"/>
    <col min="14348" max="14350" width="3.125" style="3" customWidth="1"/>
    <col min="14351" max="14351" width="5.75" style="3" customWidth="1"/>
    <col min="14352" max="14352" width="3.125" style="3" customWidth="1"/>
    <col min="14353" max="14353" width="12.625" style="3" customWidth="1"/>
    <col min="14354" max="14354" width="5.625" style="3" customWidth="1"/>
    <col min="14355" max="14592" width="3.125" style="3"/>
    <col min="14593" max="14593" width="3.625" style="3" customWidth="1"/>
    <col min="14594" max="14594" width="5.375" style="3" customWidth="1"/>
    <col min="14595" max="14595" width="7.125" style="3" customWidth="1"/>
    <col min="14596" max="14596" width="9" style="3" customWidth="1"/>
    <col min="14597" max="14597" width="4" style="3" customWidth="1"/>
    <col min="14598" max="14598" width="3.125" style="3" customWidth="1"/>
    <col min="14599" max="14599" width="12.875" style="3" customWidth="1"/>
    <col min="14600" max="14600" width="3.125" style="3" customWidth="1"/>
    <col min="14601" max="14601" width="12.875" style="3" customWidth="1"/>
    <col min="14602" max="14602" width="3.125" style="3" customWidth="1"/>
    <col min="14603" max="14603" width="12.875" style="3" customWidth="1"/>
    <col min="14604" max="14606" width="3.125" style="3" customWidth="1"/>
    <col min="14607" max="14607" width="5.75" style="3" customWidth="1"/>
    <col min="14608" max="14608" width="3.125" style="3" customWidth="1"/>
    <col min="14609" max="14609" width="12.625" style="3" customWidth="1"/>
    <col min="14610" max="14610" width="5.625" style="3" customWidth="1"/>
    <col min="14611" max="14848" width="3.125" style="3"/>
    <col min="14849" max="14849" width="3.625" style="3" customWidth="1"/>
    <col min="14850" max="14850" width="5.375" style="3" customWidth="1"/>
    <col min="14851" max="14851" width="7.125" style="3" customWidth="1"/>
    <col min="14852" max="14852" width="9" style="3" customWidth="1"/>
    <col min="14853" max="14853" width="4" style="3" customWidth="1"/>
    <col min="14854" max="14854" width="3.125" style="3" customWidth="1"/>
    <col min="14855" max="14855" width="12.875" style="3" customWidth="1"/>
    <col min="14856" max="14856" width="3.125" style="3" customWidth="1"/>
    <col min="14857" max="14857" width="12.875" style="3" customWidth="1"/>
    <col min="14858" max="14858" width="3.125" style="3" customWidth="1"/>
    <col min="14859" max="14859" width="12.875" style="3" customWidth="1"/>
    <col min="14860" max="14862" width="3.125" style="3" customWidth="1"/>
    <col min="14863" max="14863" width="5.75" style="3" customWidth="1"/>
    <col min="14864" max="14864" width="3.125" style="3" customWidth="1"/>
    <col min="14865" max="14865" width="12.625" style="3" customWidth="1"/>
    <col min="14866" max="14866" width="5.625" style="3" customWidth="1"/>
    <col min="14867" max="15104" width="3.125" style="3"/>
    <col min="15105" max="15105" width="3.625" style="3" customWidth="1"/>
    <col min="15106" max="15106" width="5.375" style="3" customWidth="1"/>
    <col min="15107" max="15107" width="7.125" style="3" customWidth="1"/>
    <col min="15108" max="15108" width="9" style="3" customWidth="1"/>
    <col min="15109" max="15109" width="4" style="3" customWidth="1"/>
    <col min="15110" max="15110" width="3.125" style="3" customWidth="1"/>
    <col min="15111" max="15111" width="12.875" style="3" customWidth="1"/>
    <col min="15112" max="15112" width="3.125" style="3" customWidth="1"/>
    <col min="15113" max="15113" width="12.875" style="3" customWidth="1"/>
    <col min="15114" max="15114" width="3.125" style="3" customWidth="1"/>
    <col min="15115" max="15115" width="12.875" style="3" customWidth="1"/>
    <col min="15116" max="15118" width="3.125" style="3" customWidth="1"/>
    <col min="15119" max="15119" width="5.75" style="3" customWidth="1"/>
    <col min="15120" max="15120" width="3.125" style="3" customWidth="1"/>
    <col min="15121" max="15121" width="12.625" style="3" customWidth="1"/>
    <col min="15122" max="15122" width="5.625" style="3" customWidth="1"/>
    <col min="15123" max="15360" width="3.125" style="3"/>
    <col min="15361" max="15361" width="3.625" style="3" customWidth="1"/>
    <col min="15362" max="15362" width="5.375" style="3" customWidth="1"/>
    <col min="15363" max="15363" width="7.125" style="3" customWidth="1"/>
    <col min="15364" max="15364" width="9" style="3" customWidth="1"/>
    <col min="15365" max="15365" width="4" style="3" customWidth="1"/>
    <col min="15366" max="15366" width="3.125" style="3" customWidth="1"/>
    <col min="15367" max="15367" width="12.875" style="3" customWidth="1"/>
    <col min="15368" max="15368" width="3.125" style="3" customWidth="1"/>
    <col min="15369" max="15369" width="12.875" style="3" customWidth="1"/>
    <col min="15370" max="15370" width="3.125" style="3" customWidth="1"/>
    <col min="15371" max="15371" width="12.875" style="3" customWidth="1"/>
    <col min="15372" max="15374" width="3.125" style="3" customWidth="1"/>
    <col min="15375" max="15375" width="5.75" style="3" customWidth="1"/>
    <col min="15376" max="15376" width="3.125" style="3" customWidth="1"/>
    <col min="15377" max="15377" width="12.625" style="3" customWidth="1"/>
    <col min="15378" max="15378" width="5.625" style="3" customWidth="1"/>
    <col min="15379" max="15616" width="3.125" style="3"/>
    <col min="15617" max="15617" width="3.625" style="3" customWidth="1"/>
    <col min="15618" max="15618" width="5.375" style="3" customWidth="1"/>
    <col min="15619" max="15619" width="7.125" style="3" customWidth="1"/>
    <col min="15620" max="15620" width="9" style="3" customWidth="1"/>
    <col min="15621" max="15621" width="4" style="3" customWidth="1"/>
    <col min="15622" max="15622" width="3.125" style="3" customWidth="1"/>
    <col min="15623" max="15623" width="12.875" style="3" customWidth="1"/>
    <col min="15624" max="15624" width="3.125" style="3" customWidth="1"/>
    <col min="15625" max="15625" width="12.875" style="3" customWidth="1"/>
    <col min="15626" max="15626" width="3.125" style="3" customWidth="1"/>
    <col min="15627" max="15627" width="12.875" style="3" customWidth="1"/>
    <col min="15628" max="15630" width="3.125" style="3" customWidth="1"/>
    <col min="15631" max="15631" width="5.75" style="3" customWidth="1"/>
    <col min="15632" max="15632" width="3.125" style="3" customWidth="1"/>
    <col min="15633" max="15633" width="12.625" style="3" customWidth="1"/>
    <col min="15634" max="15634" width="5.625" style="3" customWidth="1"/>
    <col min="15635" max="15872" width="3.125" style="3"/>
    <col min="15873" max="15873" width="3.625" style="3" customWidth="1"/>
    <col min="15874" max="15874" width="5.375" style="3" customWidth="1"/>
    <col min="15875" max="15875" width="7.125" style="3" customWidth="1"/>
    <col min="15876" max="15876" width="9" style="3" customWidth="1"/>
    <col min="15877" max="15877" width="4" style="3" customWidth="1"/>
    <col min="15878" max="15878" width="3.125" style="3" customWidth="1"/>
    <col min="15879" max="15879" width="12.875" style="3" customWidth="1"/>
    <col min="15880" max="15880" width="3.125" style="3" customWidth="1"/>
    <col min="15881" max="15881" width="12.875" style="3" customWidth="1"/>
    <col min="15882" max="15882" width="3.125" style="3" customWidth="1"/>
    <col min="15883" max="15883" width="12.875" style="3" customWidth="1"/>
    <col min="15884" max="15886" width="3.125" style="3" customWidth="1"/>
    <col min="15887" max="15887" width="5.75" style="3" customWidth="1"/>
    <col min="15888" max="15888" width="3.125" style="3" customWidth="1"/>
    <col min="15889" max="15889" width="12.625" style="3" customWidth="1"/>
    <col min="15890" max="15890" width="5.625" style="3" customWidth="1"/>
    <col min="15891" max="16128" width="3.125" style="3"/>
    <col min="16129" max="16129" width="3.625" style="3" customWidth="1"/>
    <col min="16130" max="16130" width="5.375" style="3" customWidth="1"/>
    <col min="16131" max="16131" width="7.125" style="3" customWidth="1"/>
    <col min="16132" max="16132" width="9" style="3" customWidth="1"/>
    <col min="16133" max="16133" width="4" style="3" customWidth="1"/>
    <col min="16134" max="16134" width="3.125" style="3" customWidth="1"/>
    <col min="16135" max="16135" width="12.875" style="3" customWidth="1"/>
    <col min="16136" max="16136" width="3.125" style="3" customWidth="1"/>
    <col min="16137" max="16137" width="12.875" style="3" customWidth="1"/>
    <col min="16138" max="16138" width="3.125" style="3" customWidth="1"/>
    <col min="16139" max="16139" width="12.875" style="3" customWidth="1"/>
    <col min="16140" max="16142" width="3.125" style="3" customWidth="1"/>
    <col min="16143" max="16143" width="5.75" style="3" customWidth="1"/>
    <col min="16144" max="16144" width="3.125" style="3" customWidth="1"/>
    <col min="16145" max="16145" width="12.625" style="3" customWidth="1"/>
    <col min="16146" max="16146" width="5.625" style="3" customWidth="1"/>
    <col min="16147" max="16384" width="3.125" style="3"/>
  </cols>
  <sheetData>
    <row r="1" spans="1:20" ht="18" customHeight="1">
      <c r="A1" s="64" t="s">
        <v>374</v>
      </c>
      <c r="B1" s="61"/>
      <c r="C1" s="61"/>
      <c r="D1" s="28"/>
      <c r="E1" s="62"/>
      <c r="F1" s="28"/>
      <c r="G1" s="1"/>
      <c r="H1" s="1"/>
      <c r="I1" s="1"/>
      <c r="J1" s="1"/>
      <c r="K1" s="1"/>
      <c r="L1" s="1"/>
      <c r="M1" s="1"/>
      <c r="N1" s="1"/>
      <c r="P1" s="237" t="s">
        <v>0</v>
      </c>
      <c r="Q1" s="237"/>
      <c r="R1" s="237"/>
      <c r="S1" s="1"/>
      <c r="T1" s="1"/>
    </row>
    <row r="2" spans="1:20" ht="13.5" customHeight="1">
      <c r="G2" s="4"/>
      <c r="L2" s="238" t="s">
        <v>1</v>
      </c>
      <c r="M2" s="239"/>
      <c r="N2" s="240"/>
      <c r="O2" s="241"/>
      <c r="P2" s="241"/>
      <c r="Q2" s="241"/>
      <c r="R2" s="242"/>
    </row>
    <row r="3" spans="1:20" ht="13.5" customHeight="1">
      <c r="A3" s="5"/>
      <c r="B3" s="243" t="s">
        <v>2</v>
      </c>
      <c r="C3" s="243"/>
      <c r="D3" s="243"/>
      <c r="E3" s="243"/>
      <c r="F3" s="243"/>
      <c r="G3" s="243"/>
      <c r="L3" s="250" t="s">
        <v>3</v>
      </c>
      <c r="M3" s="251"/>
      <c r="N3" s="252"/>
      <c r="O3" s="244" t="s">
        <v>255</v>
      </c>
      <c r="P3" s="245"/>
      <c r="Q3" s="245"/>
      <c r="R3" s="246"/>
      <c r="S3" s="6"/>
    </row>
    <row r="4" spans="1:20" ht="13.5" customHeight="1">
      <c r="B4" s="256" t="s">
        <v>4</v>
      </c>
      <c r="C4" s="256"/>
      <c r="D4" s="256"/>
      <c r="E4" s="256"/>
      <c r="F4" s="256"/>
      <c r="G4" s="256"/>
      <c r="L4" s="253"/>
      <c r="M4" s="254"/>
      <c r="N4" s="255"/>
      <c r="O4" s="247" t="s">
        <v>122</v>
      </c>
      <c r="P4" s="248"/>
      <c r="Q4" s="248"/>
      <c r="R4" s="249"/>
    </row>
    <row r="5" spans="1:20" ht="13.5" customHeight="1">
      <c r="L5" s="44"/>
      <c r="M5" s="44"/>
      <c r="N5" s="44"/>
      <c r="O5" s="45"/>
      <c r="P5" s="45"/>
      <c r="Q5" s="45"/>
      <c r="R5" s="45"/>
    </row>
    <row r="6" spans="1:20" ht="24.75" customHeight="1">
      <c r="A6" s="232" t="s">
        <v>256</v>
      </c>
      <c r="B6" s="232"/>
      <c r="C6" s="232"/>
      <c r="D6" s="232"/>
      <c r="E6" s="232"/>
      <c r="F6" s="232"/>
      <c r="G6" s="232"/>
      <c r="H6" s="232"/>
      <c r="I6" s="232"/>
      <c r="J6" s="232"/>
      <c r="K6" s="232"/>
      <c r="L6" s="232"/>
      <c r="M6" s="232"/>
      <c r="N6" s="232"/>
      <c r="O6" s="232"/>
      <c r="P6" s="232"/>
      <c r="Q6" s="232"/>
      <c r="R6" s="232"/>
    </row>
    <row r="7" spans="1:20" ht="18.75" customHeight="1" thickBot="1">
      <c r="A7" s="7" t="s">
        <v>344</v>
      </c>
      <c r="B7" s="7"/>
      <c r="C7" s="7"/>
    </row>
    <row r="8" spans="1:20" ht="62.25" customHeight="1" thickBot="1">
      <c r="A8" s="31"/>
      <c r="B8" s="282" t="s">
        <v>5</v>
      </c>
      <c r="C8" s="282"/>
      <c r="D8" s="282"/>
      <c r="E8" s="32" t="s">
        <v>123</v>
      </c>
      <c r="F8" s="234" t="s">
        <v>124</v>
      </c>
      <c r="G8" s="234"/>
      <c r="H8" s="234" t="s">
        <v>125</v>
      </c>
      <c r="I8" s="234"/>
      <c r="J8" s="234" t="s">
        <v>9</v>
      </c>
      <c r="K8" s="234"/>
      <c r="L8" s="234" t="s">
        <v>126</v>
      </c>
      <c r="M8" s="234"/>
      <c r="N8" s="234"/>
      <c r="O8" s="234"/>
      <c r="P8" s="234" t="s">
        <v>127</v>
      </c>
      <c r="Q8" s="265"/>
      <c r="R8" s="33" t="s">
        <v>128</v>
      </c>
    </row>
    <row r="9" spans="1:20" ht="22.5" customHeight="1">
      <c r="A9" s="34" t="s">
        <v>272</v>
      </c>
      <c r="B9" s="272" t="s">
        <v>13</v>
      </c>
      <c r="C9" s="272"/>
      <c r="D9" s="272"/>
      <c r="E9" s="131">
        <v>2</v>
      </c>
      <c r="F9" s="116"/>
      <c r="G9" s="35" t="s">
        <v>14</v>
      </c>
      <c r="H9" s="116"/>
      <c r="I9" s="35" t="s">
        <v>15</v>
      </c>
      <c r="J9" s="116"/>
      <c r="K9" s="35" t="s">
        <v>16</v>
      </c>
      <c r="L9" s="285"/>
      <c r="M9" s="285"/>
      <c r="N9" s="285"/>
      <c r="O9" s="285"/>
      <c r="P9" s="285"/>
      <c r="Q9" s="286"/>
      <c r="R9" s="136" t="str">
        <f>IF(F9="○",2,IF(H9="○",6,IF(J9="○",10,"")))</f>
        <v/>
      </c>
    </row>
    <row r="10" spans="1:20" ht="22.5" customHeight="1">
      <c r="A10" s="13" t="s">
        <v>106</v>
      </c>
      <c r="B10" s="193" t="s">
        <v>17</v>
      </c>
      <c r="C10" s="193"/>
      <c r="D10" s="193"/>
      <c r="E10" s="127">
        <v>1</v>
      </c>
      <c r="F10" s="116"/>
      <c r="G10" s="14" t="s">
        <v>18</v>
      </c>
      <c r="H10" s="116"/>
      <c r="I10" s="14" t="s">
        <v>19</v>
      </c>
      <c r="J10" s="187"/>
      <c r="K10" s="187"/>
      <c r="L10" s="187"/>
      <c r="M10" s="187"/>
      <c r="N10" s="187"/>
      <c r="O10" s="187"/>
      <c r="P10" s="187"/>
      <c r="Q10" s="188"/>
      <c r="R10" s="139" t="str">
        <f>IF(F10="○",1,IF(H10="○",3,""))</f>
        <v/>
      </c>
    </row>
    <row r="11" spans="1:20" ht="35.1" customHeight="1">
      <c r="A11" s="13" t="s">
        <v>271</v>
      </c>
      <c r="B11" s="193" t="s">
        <v>129</v>
      </c>
      <c r="C11" s="193"/>
      <c r="D11" s="193"/>
      <c r="E11" s="127">
        <v>1</v>
      </c>
      <c r="F11" s="116"/>
      <c r="G11" s="15" t="s">
        <v>130</v>
      </c>
      <c r="H11" s="116"/>
      <c r="I11" s="15" t="s">
        <v>22</v>
      </c>
      <c r="J11" s="56"/>
      <c r="K11" s="14" t="s">
        <v>23</v>
      </c>
      <c r="L11" s="187"/>
      <c r="M11" s="187"/>
      <c r="N11" s="187"/>
      <c r="O11" s="187"/>
      <c r="P11" s="187"/>
      <c r="Q11" s="188"/>
      <c r="R11" s="139" t="str">
        <f>IF(F11="○",1,IF(H11="○",3,IF(J11="○",5,"")))</f>
        <v/>
      </c>
    </row>
    <row r="12" spans="1:20" ht="22.5" customHeight="1">
      <c r="A12" s="13" t="s">
        <v>273</v>
      </c>
      <c r="B12" s="193" t="s">
        <v>131</v>
      </c>
      <c r="C12" s="193"/>
      <c r="D12" s="193"/>
      <c r="E12" s="127">
        <v>5</v>
      </c>
      <c r="F12" s="116"/>
      <c r="G12" s="14" t="s">
        <v>14</v>
      </c>
      <c r="H12" s="116"/>
      <c r="I12" s="14" t="s">
        <v>132</v>
      </c>
      <c r="J12" s="56"/>
      <c r="K12" s="16" t="s">
        <v>133</v>
      </c>
      <c r="L12" s="187"/>
      <c r="M12" s="187"/>
      <c r="N12" s="187"/>
      <c r="O12" s="187"/>
      <c r="P12" s="187"/>
      <c r="Q12" s="188"/>
      <c r="R12" s="139" t="str">
        <f>IF(F12="○",5,IF(H12="○",15,IF(J12="○",25,"")))</f>
        <v/>
      </c>
    </row>
    <row r="13" spans="1:20" ht="23.1" customHeight="1">
      <c r="A13" s="13" t="s">
        <v>208</v>
      </c>
      <c r="B13" s="193" t="s">
        <v>134</v>
      </c>
      <c r="C13" s="193"/>
      <c r="D13" s="193"/>
      <c r="E13" s="127">
        <v>5</v>
      </c>
      <c r="F13" s="54"/>
      <c r="G13" s="14" t="s">
        <v>66</v>
      </c>
      <c r="H13" s="187"/>
      <c r="I13" s="187"/>
      <c r="J13" s="187"/>
      <c r="K13" s="187"/>
      <c r="L13" s="187"/>
      <c r="M13" s="187"/>
      <c r="N13" s="187"/>
      <c r="O13" s="187"/>
      <c r="P13" s="187"/>
      <c r="Q13" s="188"/>
      <c r="R13" s="139">
        <f>F13*E13</f>
        <v>0</v>
      </c>
    </row>
    <row r="14" spans="1:20" ht="23.1" customHeight="1">
      <c r="A14" s="13" t="s">
        <v>275</v>
      </c>
      <c r="B14" s="193" t="s">
        <v>135</v>
      </c>
      <c r="C14" s="193"/>
      <c r="D14" s="193"/>
      <c r="E14" s="152">
        <v>2</v>
      </c>
      <c r="F14" s="160"/>
      <c r="G14" s="20" t="s">
        <v>136</v>
      </c>
      <c r="H14" s="160"/>
      <c r="I14" s="20" t="s">
        <v>334</v>
      </c>
      <c r="J14" s="160"/>
      <c r="K14" s="20" t="s">
        <v>335</v>
      </c>
      <c r="L14" s="160"/>
      <c r="M14" s="219" t="s">
        <v>336</v>
      </c>
      <c r="N14" s="220"/>
      <c r="O14" s="221"/>
      <c r="P14" s="116"/>
      <c r="Q14" s="115" t="s">
        <v>137</v>
      </c>
      <c r="R14" s="139" t="str">
        <f>IF(F14="○",2,IF(H14="○",6,IF(J14="○",10,IF(L14="○",20,IF(P14="○",30,"")))))</f>
        <v/>
      </c>
    </row>
    <row r="15" spans="1:20" ht="27" customHeight="1">
      <c r="A15" s="287" t="s">
        <v>274</v>
      </c>
      <c r="B15" s="297" t="s">
        <v>337</v>
      </c>
      <c r="C15" s="298"/>
      <c r="D15" s="299"/>
      <c r="E15" s="295">
        <v>2</v>
      </c>
      <c r="F15" s="289" t="s">
        <v>301</v>
      </c>
      <c r="G15" s="293" t="s">
        <v>40</v>
      </c>
      <c r="H15" s="289"/>
      <c r="I15" s="291" t="s">
        <v>41</v>
      </c>
      <c r="J15" s="289"/>
      <c r="K15" s="208" t="s">
        <v>379</v>
      </c>
      <c r="L15" s="206" t="s">
        <v>301</v>
      </c>
      <c r="M15" s="209" t="s">
        <v>380</v>
      </c>
      <c r="N15" s="210"/>
      <c r="O15" s="210"/>
      <c r="P15" s="210"/>
      <c r="Q15" s="211"/>
      <c r="R15" s="212" t="str">
        <f>IF(F15="○",2,IF(H15="○",6,IF(J15="○",1,IF(L15="○",LOOKUP(N16,{52,64,76,88,100,112,124,136,148,160,172,184,196,208,220,232,244,256,268,280,292,304,316,328},{20,25,30,35,40,45,50,55,60,65,70,75,80,85,90,95,100,105,110,115,120,125,130}),""))))</f>
        <v/>
      </c>
    </row>
    <row r="16" spans="1:20" ht="21" customHeight="1">
      <c r="A16" s="288"/>
      <c r="B16" s="300"/>
      <c r="C16" s="301"/>
      <c r="D16" s="302"/>
      <c r="E16" s="296"/>
      <c r="F16" s="290"/>
      <c r="G16" s="294"/>
      <c r="H16" s="290"/>
      <c r="I16" s="292"/>
      <c r="J16" s="290"/>
      <c r="K16" s="208"/>
      <c r="L16" s="207"/>
      <c r="M16" s="124" t="s">
        <v>42</v>
      </c>
      <c r="N16" s="214"/>
      <c r="O16" s="214"/>
      <c r="P16" s="215" t="s">
        <v>365</v>
      </c>
      <c r="Q16" s="215"/>
      <c r="R16" s="213"/>
    </row>
    <row r="17" spans="1:21" ht="23.1" customHeight="1">
      <c r="A17" s="114" t="s">
        <v>219</v>
      </c>
      <c r="B17" s="193" t="s">
        <v>138</v>
      </c>
      <c r="C17" s="193"/>
      <c r="D17" s="193"/>
      <c r="E17" s="127">
        <v>5</v>
      </c>
      <c r="F17" s="116"/>
      <c r="G17" s="14" t="s">
        <v>139</v>
      </c>
      <c r="H17" s="187"/>
      <c r="I17" s="187"/>
      <c r="J17" s="187"/>
      <c r="K17" s="187"/>
      <c r="L17" s="187"/>
      <c r="M17" s="187"/>
      <c r="N17" s="187"/>
      <c r="O17" s="187"/>
      <c r="P17" s="187"/>
      <c r="Q17" s="188"/>
      <c r="R17" s="139" t="str">
        <f>IF(F17="○",5,"")</f>
        <v/>
      </c>
    </row>
    <row r="18" spans="1:21" ht="45" customHeight="1">
      <c r="A18" s="119" t="s">
        <v>220</v>
      </c>
      <c r="B18" s="193" t="s">
        <v>43</v>
      </c>
      <c r="C18" s="193"/>
      <c r="D18" s="193"/>
      <c r="E18" s="127">
        <v>1</v>
      </c>
      <c r="F18" s="116"/>
      <c r="G18" s="14" t="s">
        <v>44</v>
      </c>
      <c r="H18" s="116"/>
      <c r="I18" s="19" t="s">
        <v>45</v>
      </c>
      <c r="J18" s="116"/>
      <c r="K18" s="20" t="s">
        <v>46</v>
      </c>
      <c r="L18" s="187"/>
      <c r="M18" s="187"/>
      <c r="N18" s="187"/>
      <c r="O18" s="187"/>
      <c r="P18" s="187"/>
      <c r="Q18" s="188"/>
      <c r="R18" s="139" t="str">
        <f>IF(F18="○",1,IF(H18="○",3,IF(J18="○",5,"")))</f>
        <v/>
      </c>
    </row>
    <row r="19" spans="1:21" ht="35.1" customHeight="1">
      <c r="A19" s="119" t="s">
        <v>276</v>
      </c>
      <c r="B19" s="189" t="s">
        <v>47</v>
      </c>
      <c r="C19" s="189"/>
      <c r="D19" s="189"/>
      <c r="E19" s="127">
        <v>1</v>
      </c>
      <c r="F19" s="116"/>
      <c r="G19" s="14" t="s">
        <v>48</v>
      </c>
      <c r="H19" s="116"/>
      <c r="I19" s="14" t="s">
        <v>140</v>
      </c>
      <c r="J19" s="116"/>
      <c r="K19" s="14" t="s">
        <v>50</v>
      </c>
      <c r="L19" s="187"/>
      <c r="M19" s="187"/>
      <c r="N19" s="187"/>
      <c r="O19" s="187"/>
      <c r="P19" s="187"/>
      <c r="Q19" s="188"/>
      <c r="R19" s="139" t="str">
        <f>IF(F19="○",1,IF(H19="○",3,IF(J19="○",5,"")))</f>
        <v/>
      </c>
    </row>
    <row r="20" spans="1:21" ht="23.1" customHeight="1">
      <c r="A20" s="119" t="s">
        <v>277</v>
      </c>
      <c r="B20" s="201" t="s">
        <v>51</v>
      </c>
      <c r="C20" s="201"/>
      <c r="D20" s="201"/>
      <c r="E20" s="152">
        <v>3</v>
      </c>
      <c r="F20" s="160"/>
      <c r="G20" s="20" t="s">
        <v>52</v>
      </c>
      <c r="H20" s="160"/>
      <c r="I20" s="20" t="s">
        <v>53</v>
      </c>
      <c r="J20" s="160"/>
      <c r="K20" s="20" t="s">
        <v>331</v>
      </c>
      <c r="L20" s="160"/>
      <c r="M20" s="219" t="s">
        <v>332</v>
      </c>
      <c r="N20" s="220"/>
      <c r="O20" s="221"/>
      <c r="P20" s="160"/>
      <c r="Q20" s="161" t="s">
        <v>333</v>
      </c>
      <c r="R20" s="139" t="str">
        <f>IF(F20="○",3,IF(H20="○",9,IF(J20="○",15,IF(L20="○",30,IF(P20="○",45,"")))))</f>
        <v/>
      </c>
    </row>
    <row r="21" spans="1:21" ht="28.5" customHeight="1">
      <c r="A21" s="114" t="s">
        <v>278</v>
      </c>
      <c r="B21" s="194" t="s">
        <v>375</v>
      </c>
      <c r="C21" s="201"/>
      <c r="D21" s="201"/>
      <c r="E21" s="127">
        <v>1</v>
      </c>
      <c r="F21" s="116"/>
      <c r="G21" s="14" t="s">
        <v>52</v>
      </c>
      <c r="H21" s="116"/>
      <c r="I21" s="14" t="s">
        <v>141</v>
      </c>
      <c r="J21" s="116"/>
      <c r="K21" s="175" t="s">
        <v>382</v>
      </c>
      <c r="L21" s="174"/>
      <c r="M21" s="202" t="s">
        <v>49</v>
      </c>
      <c r="N21" s="203"/>
      <c r="O21" s="204"/>
      <c r="P21" s="174" t="s">
        <v>301</v>
      </c>
      <c r="Q21" s="173" t="s">
        <v>50</v>
      </c>
      <c r="R21" s="139" t="str">
        <f>IF(F21="○",1,IF(H21="○",3,IF(J21="○",5,IF(L21="○",10,IF(P21="○",15,"")))))</f>
        <v/>
      </c>
    </row>
    <row r="22" spans="1:21" ht="57.75" customHeight="1">
      <c r="A22" s="114" t="s">
        <v>279</v>
      </c>
      <c r="B22" s="194" t="s">
        <v>372</v>
      </c>
      <c r="C22" s="194"/>
      <c r="D22" s="194"/>
      <c r="E22" s="127">
        <v>1</v>
      </c>
      <c r="F22" s="116"/>
      <c r="G22" s="14" t="s">
        <v>58</v>
      </c>
      <c r="H22" s="116"/>
      <c r="I22" s="14" t="s">
        <v>142</v>
      </c>
      <c r="J22" s="116"/>
      <c r="K22" s="14" t="s">
        <v>60</v>
      </c>
      <c r="L22" s="187"/>
      <c r="M22" s="187"/>
      <c r="N22" s="187"/>
      <c r="O22" s="187"/>
      <c r="P22" s="187"/>
      <c r="Q22" s="188"/>
      <c r="R22" s="139" t="str">
        <f>IF(F22="○",1,IF(H22="○",3,IF(J22="○",5,"")))</f>
        <v/>
      </c>
    </row>
    <row r="23" spans="1:21" ht="35.1" customHeight="1">
      <c r="A23" s="114" t="s">
        <v>280</v>
      </c>
      <c r="B23" s="194" t="s">
        <v>61</v>
      </c>
      <c r="C23" s="194"/>
      <c r="D23" s="194"/>
      <c r="E23" s="127">
        <v>2</v>
      </c>
      <c r="F23" s="116"/>
      <c r="G23" s="15" t="s">
        <v>62</v>
      </c>
      <c r="H23" s="116"/>
      <c r="I23" s="22" t="s">
        <v>63</v>
      </c>
      <c r="J23" s="116"/>
      <c r="K23" s="15" t="s">
        <v>64</v>
      </c>
      <c r="L23" s="116"/>
      <c r="M23" s="195" t="s">
        <v>65</v>
      </c>
      <c r="N23" s="196"/>
      <c r="O23" s="197"/>
      <c r="P23" s="187"/>
      <c r="Q23" s="188"/>
      <c r="R23" s="139" t="str">
        <f>IF(F23="○",2,IF(H23="○",6,IF(J23="○",10,IF(L23="○",20,""))))</f>
        <v/>
      </c>
      <c r="U23" s="5"/>
    </row>
    <row r="24" spans="1:21" ht="44.25" customHeight="1">
      <c r="A24" s="114" t="s">
        <v>281</v>
      </c>
      <c r="B24" s="194" t="s">
        <v>373</v>
      </c>
      <c r="C24" s="194"/>
      <c r="D24" s="194"/>
      <c r="E24" s="127">
        <v>2</v>
      </c>
      <c r="F24" s="54"/>
      <c r="G24" s="14" t="s">
        <v>66</v>
      </c>
      <c r="H24" s="187"/>
      <c r="I24" s="187"/>
      <c r="J24" s="187"/>
      <c r="K24" s="187"/>
      <c r="L24" s="187"/>
      <c r="M24" s="187"/>
      <c r="N24" s="187"/>
      <c r="O24" s="187"/>
      <c r="P24" s="187"/>
      <c r="Q24" s="188"/>
      <c r="R24" s="139">
        <f>F24*E24</f>
        <v>0</v>
      </c>
      <c r="U24" s="5"/>
    </row>
    <row r="25" spans="1:21" ht="23.1" customHeight="1">
      <c r="A25" s="114" t="s">
        <v>282</v>
      </c>
      <c r="B25" s="193" t="s">
        <v>67</v>
      </c>
      <c r="C25" s="193"/>
      <c r="D25" s="193"/>
      <c r="E25" s="127">
        <v>5</v>
      </c>
      <c r="F25" s="54"/>
      <c r="G25" s="14" t="s">
        <v>66</v>
      </c>
      <c r="H25" s="187"/>
      <c r="I25" s="187"/>
      <c r="J25" s="187"/>
      <c r="K25" s="187"/>
      <c r="L25" s="187"/>
      <c r="M25" s="187"/>
      <c r="N25" s="187"/>
      <c r="O25" s="187"/>
      <c r="P25" s="187"/>
      <c r="Q25" s="188"/>
      <c r="R25" s="139">
        <f>F25*E25</f>
        <v>0</v>
      </c>
    </row>
    <row r="26" spans="1:21" ht="23.1" customHeight="1">
      <c r="A26" s="114" t="s">
        <v>283</v>
      </c>
      <c r="B26" s="193" t="s">
        <v>68</v>
      </c>
      <c r="C26" s="193"/>
      <c r="D26" s="193"/>
      <c r="E26" s="127">
        <v>7</v>
      </c>
      <c r="F26" s="116"/>
      <c r="G26" s="14" t="s">
        <v>69</v>
      </c>
      <c r="H26" s="187"/>
      <c r="I26" s="187"/>
      <c r="J26" s="187"/>
      <c r="K26" s="187"/>
      <c r="L26" s="187"/>
      <c r="M26" s="187"/>
      <c r="N26" s="187"/>
      <c r="O26" s="187"/>
      <c r="P26" s="187"/>
      <c r="Q26" s="188"/>
      <c r="R26" s="139" t="str">
        <f>IF(F26="○",7,"")</f>
        <v/>
      </c>
    </row>
    <row r="27" spans="1:21" ht="35.1" customHeight="1">
      <c r="A27" s="114" t="s">
        <v>284</v>
      </c>
      <c r="B27" s="189" t="s">
        <v>70</v>
      </c>
      <c r="C27" s="189"/>
      <c r="D27" s="189"/>
      <c r="E27" s="127">
        <v>5</v>
      </c>
      <c r="F27" s="116"/>
      <c r="G27" s="14" t="s">
        <v>71</v>
      </c>
      <c r="H27" s="116"/>
      <c r="I27" s="14" t="s">
        <v>72</v>
      </c>
      <c r="J27" s="116"/>
      <c r="K27" s="14" t="s">
        <v>73</v>
      </c>
      <c r="L27" s="187"/>
      <c r="M27" s="187"/>
      <c r="N27" s="187"/>
      <c r="O27" s="187"/>
      <c r="P27" s="187"/>
      <c r="Q27" s="188"/>
      <c r="R27" s="139" t="str">
        <f>IF(F27="○",5,IF(H27="○",15,IF(J27="○",25,"")))</f>
        <v/>
      </c>
    </row>
    <row r="28" spans="1:21" ht="23.1" customHeight="1">
      <c r="A28" s="114" t="s">
        <v>285</v>
      </c>
      <c r="B28" s="190" t="s">
        <v>74</v>
      </c>
      <c r="C28" s="191"/>
      <c r="D28" s="192"/>
      <c r="E28" s="127">
        <v>5</v>
      </c>
      <c r="F28" s="116"/>
      <c r="G28" s="23" t="s">
        <v>75</v>
      </c>
      <c r="H28" s="187"/>
      <c r="I28" s="187"/>
      <c r="J28" s="187"/>
      <c r="K28" s="187"/>
      <c r="L28" s="187"/>
      <c r="M28" s="187"/>
      <c r="N28" s="187"/>
      <c r="O28" s="187"/>
      <c r="P28" s="187"/>
      <c r="Q28" s="188"/>
      <c r="R28" s="139" t="str">
        <f>IF(F28="○",5,"")</f>
        <v/>
      </c>
    </row>
    <row r="29" spans="1:21" ht="35.1" customHeight="1">
      <c r="A29" s="114" t="s">
        <v>286</v>
      </c>
      <c r="B29" s="184" t="s">
        <v>76</v>
      </c>
      <c r="C29" s="185"/>
      <c r="D29" s="186"/>
      <c r="E29" s="127">
        <v>2</v>
      </c>
      <c r="F29" s="116"/>
      <c r="G29" s="24" t="s">
        <v>77</v>
      </c>
      <c r="H29" s="116"/>
      <c r="I29" s="15" t="s">
        <v>78</v>
      </c>
      <c r="J29" s="116"/>
      <c r="K29" s="14" t="s">
        <v>79</v>
      </c>
      <c r="L29" s="187"/>
      <c r="M29" s="187"/>
      <c r="N29" s="187"/>
      <c r="O29" s="187"/>
      <c r="P29" s="187"/>
      <c r="Q29" s="188"/>
      <c r="R29" s="139" t="str">
        <f>IF(F29="○",2,IF(H29="○",6,IF(J29="○",10,"")))</f>
        <v/>
      </c>
    </row>
    <row r="30" spans="1:21" ht="35.1" customHeight="1">
      <c r="A30" s="114" t="s">
        <v>330</v>
      </c>
      <c r="B30" s="284" t="s">
        <v>80</v>
      </c>
      <c r="C30" s="284"/>
      <c r="D30" s="284"/>
      <c r="E30" s="129" t="s">
        <v>117</v>
      </c>
      <c r="F30" s="55"/>
      <c r="G30" s="27" t="s">
        <v>143</v>
      </c>
      <c r="H30" s="178" t="s">
        <v>83</v>
      </c>
      <c r="I30" s="179"/>
      <c r="J30" s="179"/>
      <c r="K30" s="179"/>
      <c r="L30" s="179"/>
      <c r="M30" s="179"/>
      <c r="N30" s="179"/>
      <c r="O30" s="179"/>
      <c r="P30" s="179"/>
      <c r="Q30" s="179"/>
      <c r="R30" s="140">
        <f>F30</f>
        <v>0</v>
      </c>
    </row>
    <row r="31" spans="1:21" ht="35.1" customHeight="1">
      <c r="A31" s="17" t="s">
        <v>338</v>
      </c>
      <c r="B31" s="177" t="s">
        <v>84</v>
      </c>
      <c r="C31" s="177"/>
      <c r="D31" s="177"/>
      <c r="E31" s="129" t="s">
        <v>144</v>
      </c>
      <c r="F31" s="55"/>
      <c r="G31" s="27" t="s">
        <v>143</v>
      </c>
      <c r="H31" s="178" t="s">
        <v>83</v>
      </c>
      <c r="I31" s="179"/>
      <c r="J31" s="179"/>
      <c r="K31" s="179"/>
      <c r="L31" s="179"/>
      <c r="M31" s="179"/>
      <c r="N31" s="179"/>
      <c r="O31" s="179"/>
      <c r="P31" s="179"/>
      <c r="Q31" s="179"/>
      <c r="R31" s="140">
        <f>F31</f>
        <v>0</v>
      </c>
    </row>
    <row r="32" spans="1:21" ht="35.1" customHeight="1" thickBot="1">
      <c r="A32" s="17" t="s">
        <v>339</v>
      </c>
      <c r="B32" s="177" t="s">
        <v>86</v>
      </c>
      <c r="C32" s="177"/>
      <c r="D32" s="177"/>
      <c r="E32" s="129" t="s">
        <v>144</v>
      </c>
      <c r="F32" s="55"/>
      <c r="G32" s="27" t="s">
        <v>143</v>
      </c>
      <c r="H32" s="178" t="s">
        <v>83</v>
      </c>
      <c r="I32" s="179"/>
      <c r="J32" s="179"/>
      <c r="K32" s="179"/>
      <c r="L32" s="179"/>
      <c r="M32" s="179"/>
      <c r="N32" s="179"/>
      <c r="O32" s="179"/>
      <c r="P32" s="179"/>
      <c r="Q32" s="179"/>
      <c r="R32" s="140">
        <f>F32</f>
        <v>0</v>
      </c>
    </row>
    <row r="33" spans="1:18" ht="36" customHeight="1" thickTop="1" thickBot="1">
      <c r="A33" s="180" t="s">
        <v>88</v>
      </c>
      <c r="B33" s="181"/>
      <c r="C33" s="181"/>
      <c r="D33" s="181"/>
      <c r="E33" s="182" t="s">
        <v>342</v>
      </c>
      <c r="F33" s="183"/>
      <c r="G33" s="183"/>
      <c r="H33" s="183"/>
      <c r="I33" s="183"/>
      <c r="J33" s="183"/>
      <c r="K33" s="183"/>
      <c r="L33" s="183"/>
      <c r="M33" s="183"/>
      <c r="N33" s="183"/>
      <c r="O33" s="183"/>
      <c r="P33" s="183"/>
      <c r="Q33" s="183"/>
      <c r="R33" s="130">
        <f>SUM(R9:R32)</f>
        <v>0</v>
      </c>
    </row>
    <row r="34" spans="1:18" ht="8.25" customHeight="1"/>
    <row r="35" spans="1:18" ht="15" customHeight="1">
      <c r="B35" s="56"/>
      <c r="C35" s="5" t="s">
        <v>89</v>
      </c>
      <c r="L35" s="8"/>
      <c r="M35" s="8"/>
      <c r="N35" s="3"/>
      <c r="Q35" s="3"/>
    </row>
    <row r="36" spans="1:18" ht="15" customHeight="1">
      <c r="B36" s="54"/>
      <c r="C36" s="5" t="s">
        <v>91</v>
      </c>
      <c r="L36" s="8"/>
      <c r="M36" s="8"/>
      <c r="N36" s="3"/>
      <c r="Q36" s="3"/>
    </row>
    <row r="37" spans="1:18" ht="6.75" customHeight="1">
      <c r="B37" s="5"/>
      <c r="C37" s="5"/>
    </row>
    <row r="38" spans="1:18">
      <c r="A38" s="158" t="s">
        <v>381</v>
      </c>
      <c r="B38" s="5"/>
      <c r="C38" s="120"/>
      <c r="D38" s="120"/>
    </row>
    <row r="39" spans="1:18">
      <c r="B39" s="7"/>
      <c r="C39" s="5"/>
    </row>
    <row r="40" spans="1:18" ht="13.5" customHeight="1">
      <c r="A40" s="5" t="s">
        <v>257</v>
      </c>
      <c r="B40" s="5"/>
      <c r="C40" s="5"/>
      <c r="H40" s="5"/>
    </row>
    <row r="41" spans="1:18" ht="13.5" customHeight="1">
      <c r="A41" s="5" t="s">
        <v>297</v>
      </c>
      <c r="B41" s="5"/>
      <c r="C41" s="5"/>
      <c r="H41" s="5"/>
    </row>
    <row r="42" spans="1:18" ht="13.5" customHeight="1">
      <c r="C42" s="5"/>
      <c r="H42" s="5"/>
    </row>
    <row r="43" spans="1:18" ht="9" customHeight="1">
      <c r="C43" s="5"/>
      <c r="I43" s="283"/>
    </row>
    <row r="44" spans="1:18" ht="9" customHeight="1">
      <c r="I44" s="283"/>
    </row>
    <row r="45" spans="1:18">
      <c r="B45" s="5"/>
    </row>
  </sheetData>
  <mergeCells count="105">
    <mergeCell ref="A15:A16"/>
    <mergeCell ref="N16:O16"/>
    <mergeCell ref="P16:Q16"/>
    <mergeCell ref="R15:R16"/>
    <mergeCell ref="M21:O21"/>
    <mergeCell ref="M14:O14"/>
    <mergeCell ref="M15:Q15"/>
    <mergeCell ref="L15:L16"/>
    <mergeCell ref="J15:J16"/>
    <mergeCell ref="K15:K16"/>
    <mergeCell ref="I15:I16"/>
    <mergeCell ref="H15:H16"/>
    <mergeCell ref="G15:G16"/>
    <mergeCell ref="F15:F16"/>
    <mergeCell ref="E15:E16"/>
    <mergeCell ref="B15:D16"/>
    <mergeCell ref="B19:D19"/>
    <mergeCell ref="L19:O19"/>
    <mergeCell ref="P19:Q19"/>
    <mergeCell ref="B21:D21"/>
    <mergeCell ref="B20:D20"/>
    <mergeCell ref="M20:O20"/>
    <mergeCell ref="O4:R4"/>
    <mergeCell ref="L3:N4"/>
    <mergeCell ref="P1:R1"/>
    <mergeCell ref="L2:N2"/>
    <mergeCell ref="O2:R2"/>
    <mergeCell ref="O3:R3"/>
    <mergeCell ref="A6:R6"/>
    <mergeCell ref="B8:D8"/>
    <mergeCell ref="F8:G8"/>
    <mergeCell ref="H8:I8"/>
    <mergeCell ref="J8:K8"/>
    <mergeCell ref="L8:O8"/>
    <mergeCell ref="P8:Q8"/>
    <mergeCell ref="B4:G4"/>
    <mergeCell ref="B3:G3"/>
    <mergeCell ref="B9:D9"/>
    <mergeCell ref="L9:O9"/>
    <mergeCell ref="P9:Q9"/>
    <mergeCell ref="B10:D10"/>
    <mergeCell ref="J10:K10"/>
    <mergeCell ref="L10:O10"/>
    <mergeCell ref="P10:Q10"/>
    <mergeCell ref="B11:D11"/>
    <mergeCell ref="L11:O11"/>
    <mergeCell ref="P11:Q11"/>
    <mergeCell ref="B12:D12"/>
    <mergeCell ref="L12:O12"/>
    <mergeCell ref="P12:Q12"/>
    <mergeCell ref="B18:D18"/>
    <mergeCell ref="L18:O18"/>
    <mergeCell ref="P18:Q18"/>
    <mergeCell ref="B13:D13"/>
    <mergeCell ref="H13:I13"/>
    <mergeCell ref="J13:K13"/>
    <mergeCell ref="L13:O13"/>
    <mergeCell ref="P13:Q13"/>
    <mergeCell ref="B14:D14"/>
    <mergeCell ref="B17:D17"/>
    <mergeCell ref="H17:I17"/>
    <mergeCell ref="J17:K17"/>
    <mergeCell ref="L17:O17"/>
    <mergeCell ref="P17:Q17"/>
    <mergeCell ref="B22:D22"/>
    <mergeCell ref="L22:O22"/>
    <mergeCell ref="P22:Q22"/>
    <mergeCell ref="B23:D23"/>
    <mergeCell ref="M23:O23"/>
    <mergeCell ref="P23:Q23"/>
    <mergeCell ref="B25:D25"/>
    <mergeCell ref="H25:I25"/>
    <mergeCell ref="J25:K25"/>
    <mergeCell ref="L25:O25"/>
    <mergeCell ref="P25:Q25"/>
    <mergeCell ref="B24:D24"/>
    <mergeCell ref="H24:I24"/>
    <mergeCell ref="J24:K24"/>
    <mergeCell ref="L24:O24"/>
    <mergeCell ref="P24:Q24"/>
    <mergeCell ref="B29:D29"/>
    <mergeCell ref="L29:O29"/>
    <mergeCell ref="P29:Q29"/>
    <mergeCell ref="B26:D26"/>
    <mergeCell ref="H26:I26"/>
    <mergeCell ref="J26:K26"/>
    <mergeCell ref="L26:O26"/>
    <mergeCell ref="P26:Q26"/>
    <mergeCell ref="B27:D27"/>
    <mergeCell ref="L27:O27"/>
    <mergeCell ref="P27:Q27"/>
    <mergeCell ref="B28:D28"/>
    <mergeCell ref="H28:I28"/>
    <mergeCell ref="J28:K28"/>
    <mergeCell ref="L28:O28"/>
    <mergeCell ref="P28:Q28"/>
    <mergeCell ref="A33:D33"/>
    <mergeCell ref="E33:Q33"/>
    <mergeCell ref="I43:I44"/>
    <mergeCell ref="B30:D30"/>
    <mergeCell ref="H30:Q30"/>
    <mergeCell ref="B31:D31"/>
    <mergeCell ref="H31:Q31"/>
    <mergeCell ref="B32:D32"/>
    <mergeCell ref="H32:Q32"/>
  </mergeCells>
  <phoneticPr fontId="2"/>
  <dataValidations count="1">
    <dataValidation type="list" allowBlank="1" showInputMessage="1" showErrorMessage="1" sqref="F9:F12 H9:H12 J9 H14:H15 H18:H23 F14:F15 F17:F23 J29 J18:J23 L23 P20:P21 L14:L15 P14 J14:J15 F26:F29 H27 H29 J27 L20:L21">
      <formula1>"○,　,"</formula1>
    </dataValidation>
  </dataValidations>
  <pageMargins left="0.51181102362204722" right="7.874015748031496E-2" top="0.35433070866141736" bottom="0.23622047244094491" header="0.23622047244094491" footer="0.19685039370078741"/>
  <pageSetup paperSize="9" scale="74"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K38"/>
  <sheetViews>
    <sheetView topLeftCell="A10" zoomScale="85" zoomScaleNormal="85" workbookViewId="0">
      <selection activeCell="AL25" sqref="AL25"/>
    </sheetView>
  </sheetViews>
  <sheetFormatPr defaultColWidth="3.125" defaultRowHeight="13.5"/>
  <cols>
    <col min="1" max="1" width="3.625" style="3" customWidth="1"/>
    <col min="2" max="2" width="5.375" style="3" customWidth="1"/>
    <col min="3" max="3" width="7.125" style="3" customWidth="1"/>
    <col min="4" max="4" width="9" style="3" customWidth="1"/>
    <col min="5" max="5" width="4" style="3" customWidth="1"/>
    <col min="6" max="6" width="3.125" style="3" customWidth="1"/>
    <col min="7" max="7" width="12.875" style="3" customWidth="1"/>
    <col min="8" max="8" width="3.125" style="3" customWidth="1"/>
    <col min="9" max="9" width="12.875" style="3" customWidth="1"/>
    <col min="10" max="10" width="3.125" style="3" customWidth="1"/>
    <col min="11" max="11" width="12.875" style="3" customWidth="1"/>
    <col min="12" max="13" width="3.125" style="3" customWidth="1"/>
    <col min="14" max="14" width="3.125" style="8" customWidth="1"/>
    <col min="15" max="15" width="5.75" style="3" customWidth="1"/>
    <col min="16" max="16" width="3.125" style="3" customWidth="1"/>
    <col min="17" max="17" width="10.125" style="8" customWidth="1"/>
    <col min="18" max="18" width="5.625" style="3" customWidth="1"/>
    <col min="19" max="19" width="6.375" style="3" customWidth="1"/>
    <col min="20" max="256" width="3.125" style="3"/>
    <col min="257" max="257" width="3.625" style="3" customWidth="1"/>
    <col min="258" max="258" width="5.375" style="3" customWidth="1"/>
    <col min="259" max="259" width="7.125" style="3" customWidth="1"/>
    <col min="260" max="260" width="9" style="3" customWidth="1"/>
    <col min="261" max="261" width="4" style="3" customWidth="1"/>
    <col min="262" max="262" width="3.125" style="3" customWidth="1"/>
    <col min="263" max="263" width="12.875" style="3" customWidth="1"/>
    <col min="264" max="264" width="3.125" style="3" customWidth="1"/>
    <col min="265" max="265" width="12.875" style="3" customWidth="1"/>
    <col min="266" max="266" width="3.125" style="3" customWidth="1"/>
    <col min="267" max="267" width="12.875" style="3" customWidth="1"/>
    <col min="268" max="270" width="3.125" style="3" customWidth="1"/>
    <col min="271" max="271" width="5.75" style="3" customWidth="1"/>
    <col min="272" max="272" width="3.125" style="3" customWidth="1"/>
    <col min="273" max="273" width="10.125" style="3" customWidth="1"/>
    <col min="274" max="274" width="5.625" style="3" customWidth="1"/>
    <col min="275" max="275" width="6.375" style="3" customWidth="1"/>
    <col min="276" max="512" width="3.125" style="3"/>
    <col min="513" max="513" width="3.625" style="3" customWidth="1"/>
    <col min="514" max="514" width="5.375" style="3" customWidth="1"/>
    <col min="515" max="515" width="7.125" style="3" customWidth="1"/>
    <col min="516" max="516" width="9" style="3" customWidth="1"/>
    <col min="517" max="517" width="4" style="3" customWidth="1"/>
    <col min="518" max="518" width="3.125" style="3" customWidth="1"/>
    <col min="519" max="519" width="12.875" style="3" customWidth="1"/>
    <col min="520" max="520" width="3.125" style="3" customWidth="1"/>
    <col min="521" max="521" width="12.875" style="3" customWidth="1"/>
    <col min="522" max="522" width="3.125" style="3" customWidth="1"/>
    <col min="523" max="523" width="12.875" style="3" customWidth="1"/>
    <col min="524" max="526" width="3.125" style="3" customWidth="1"/>
    <col min="527" max="527" width="5.75" style="3" customWidth="1"/>
    <col min="528" max="528" width="3.125" style="3" customWidth="1"/>
    <col min="529" max="529" width="10.125" style="3" customWidth="1"/>
    <col min="530" max="530" width="5.625" style="3" customWidth="1"/>
    <col min="531" max="531" width="6.375" style="3" customWidth="1"/>
    <col min="532" max="768" width="3.125" style="3"/>
    <col min="769" max="769" width="3.625" style="3" customWidth="1"/>
    <col min="770" max="770" width="5.375" style="3" customWidth="1"/>
    <col min="771" max="771" width="7.125" style="3" customWidth="1"/>
    <col min="772" max="772" width="9" style="3" customWidth="1"/>
    <col min="773" max="773" width="4" style="3" customWidth="1"/>
    <col min="774" max="774" width="3.125" style="3" customWidth="1"/>
    <col min="775" max="775" width="12.875" style="3" customWidth="1"/>
    <col min="776" max="776" width="3.125" style="3" customWidth="1"/>
    <col min="777" max="777" width="12.875" style="3" customWidth="1"/>
    <col min="778" max="778" width="3.125" style="3" customWidth="1"/>
    <col min="779" max="779" width="12.875" style="3" customWidth="1"/>
    <col min="780" max="782" width="3.125" style="3" customWidth="1"/>
    <col min="783" max="783" width="5.75" style="3" customWidth="1"/>
    <col min="784" max="784" width="3.125" style="3" customWidth="1"/>
    <col min="785" max="785" width="10.125" style="3" customWidth="1"/>
    <col min="786" max="786" width="5.625" style="3" customWidth="1"/>
    <col min="787" max="787" width="6.375" style="3" customWidth="1"/>
    <col min="788" max="1024" width="3.125" style="3"/>
    <col min="1025" max="1025" width="3.625" style="3" customWidth="1"/>
    <col min="1026" max="1026" width="5.375" style="3" customWidth="1"/>
    <col min="1027" max="1027" width="7.125" style="3" customWidth="1"/>
    <col min="1028" max="1028" width="9" style="3" customWidth="1"/>
    <col min="1029" max="1029" width="4" style="3" customWidth="1"/>
    <col min="1030" max="1030" width="3.125" style="3" customWidth="1"/>
    <col min="1031" max="1031" width="12.875" style="3" customWidth="1"/>
    <col min="1032" max="1032" width="3.125" style="3" customWidth="1"/>
    <col min="1033" max="1033" width="12.875" style="3" customWidth="1"/>
    <col min="1034" max="1034" width="3.125" style="3" customWidth="1"/>
    <col min="1035" max="1035" width="12.875" style="3" customWidth="1"/>
    <col min="1036" max="1038" width="3.125" style="3" customWidth="1"/>
    <col min="1039" max="1039" width="5.75" style="3" customWidth="1"/>
    <col min="1040" max="1040" width="3.125" style="3" customWidth="1"/>
    <col min="1041" max="1041" width="10.125" style="3" customWidth="1"/>
    <col min="1042" max="1042" width="5.625" style="3" customWidth="1"/>
    <col min="1043" max="1043" width="6.375" style="3" customWidth="1"/>
    <col min="1044" max="1280" width="3.125" style="3"/>
    <col min="1281" max="1281" width="3.625" style="3" customWidth="1"/>
    <col min="1282" max="1282" width="5.375" style="3" customWidth="1"/>
    <col min="1283" max="1283" width="7.125" style="3" customWidth="1"/>
    <col min="1284" max="1284" width="9" style="3" customWidth="1"/>
    <col min="1285" max="1285" width="4" style="3" customWidth="1"/>
    <col min="1286" max="1286" width="3.125" style="3" customWidth="1"/>
    <col min="1287" max="1287" width="12.875" style="3" customWidth="1"/>
    <col min="1288" max="1288" width="3.125" style="3" customWidth="1"/>
    <col min="1289" max="1289" width="12.875" style="3" customWidth="1"/>
    <col min="1290" max="1290" width="3.125" style="3" customWidth="1"/>
    <col min="1291" max="1291" width="12.875" style="3" customWidth="1"/>
    <col min="1292" max="1294" width="3.125" style="3" customWidth="1"/>
    <col min="1295" max="1295" width="5.75" style="3" customWidth="1"/>
    <col min="1296" max="1296" width="3.125" style="3" customWidth="1"/>
    <col min="1297" max="1297" width="10.125" style="3" customWidth="1"/>
    <col min="1298" max="1298" width="5.625" style="3" customWidth="1"/>
    <col min="1299" max="1299" width="6.375" style="3" customWidth="1"/>
    <col min="1300" max="1536" width="3.125" style="3"/>
    <col min="1537" max="1537" width="3.625" style="3" customWidth="1"/>
    <col min="1538" max="1538" width="5.375" style="3" customWidth="1"/>
    <col min="1539" max="1539" width="7.125" style="3" customWidth="1"/>
    <col min="1540" max="1540" width="9" style="3" customWidth="1"/>
    <col min="1541" max="1541" width="4" style="3" customWidth="1"/>
    <col min="1542" max="1542" width="3.125" style="3" customWidth="1"/>
    <col min="1543" max="1543" width="12.875" style="3" customWidth="1"/>
    <col min="1544" max="1544" width="3.125" style="3" customWidth="1"/>
    <col min="1545" max="1545" width="12.875" style="3" customWidth="1"/>
    <col min="1546" max="1546" width="3.125" style="3" customWidth="1"/>
    <col min="1547" max="1547" width="12.875" style="3" customWidth="1"/>
    <col min="1548" max="1550" width="3.125" style="3" customWidth="1"/>
    <col min="1551" max="1551" width="5.75" style="3" customWidth="1"/>
    <col min="1552" max="1552" width="3.125" style="3" customWidth="1"/>
    <col min="1553" max="1553" width="10.125" style="3" customWidth="1"/>
    <col min="1554" max="1554" width="5.625" style="3" customWidth="1"/>
    <col min="1555" max="1555" width="6.375" style="3" customWidth="1"/>
    <col min="1556" max="1792" width="3.125" style="3"/>
    <col min="1793" max="1793" width="3.625" style="3" customWidth="1"/>
    <col min="1794" max="1794" width="5.375" style="3" customWidth="1"/>
    <col min="1795" max="1795" width="7.125" style="3" customWidth="1"/>
    <col min="1796" max="1796" width="9" style="3" customWidth="1"/>
    <col min="1797" max="1797" width="4" style="3" customWidth="1"/>
    <col min="1798" max="1798" width="3.125" style="3" customWidth="1"/>
    <col min="1799" max="1799" width="12.875" style="3" customWidth="1"/>
    <col min="1800" max="1800" width="3.125" style="3" customWidth="1"/>
    <col min="1801" max="1801" width="12.875" style="3" customWidth="1"/>
    <col min="1802" max="1802" width="3.125" style="3" customWidth="1"/>
    <col min="1803" max="1803" width="12.875" style="3" customWidth="1"/>
    <col min="1804" max="1806" width="3.125" style="3" customWidth="1"/>
    <col min="1807" max="1807" width="5.75" style="3" customWidth="1"/>
    <col min="1808" max="1808" width="3.125" style="3" customWidth="1"/>
    <col min="1809" max="1809" width="10.125" style="3" customWidth="1"/>
    <col min="1810" max="1810" width="5.625" style="3" customWidth="1"/>
    <col min="1811" max="1811" width="6.375" style="3" customWidth="1"/>
    <col min="1812" max="2048" width="3.125" style="3"/>
    <col min="2049" max="2049" width="3.625" style="3" customWidth="1"/>
    <col min="2050" max="2050" width="5.375" style="3" customWidth="1"/>
    <col min="2051" max="2051" width="7.125" style="3" customWidth="1"/>
    <col min="2052" max="2052" width="9" style="3" customWidth="1"/>
    <col min="2053" max="2053" width="4" style="3" customWidth="1"/>
    <col min="2054" max="2054" width="3.125" style="3" customWidth="1"/>
    <col min="2055" max="2055" width="12.875" style="3" customWidth="1"/>
    <col min="2056" max="2056" width="3.125" style="3" customWidth="1"/>
    <col min="2057" max="2057" width="12.875" style="3" customWidth="1"/>
    <col min="2058" max="2058" width="3.125" style="3" customWidth="1"/>
    <col min="2059" max="2059" width="12.875" style="3" customWidth="1"/>
    <col min="2060" max="2062" width="3.125" style="3" customWidth="1"/>
    <col min="2063" max="2063" width="5.75" style="3" customWidth="1"/>
    <col min="2064" max="2064" width="3.125" style="3" customWidth="1"/>
    <col min="2065" max="2065" width="10.125" style="3" customWidth="1"/>
    <col min="2066" max="2066" width="5.625" style="3" customWidth="1"/>
    <col min="2067" max="2067" width="6.375" style="3" customWidth="1"/>
    <col min="2068" max="2304" width="3.125" style="3"/>
    <col min="2305" max="2305" width="3.625" style="3" customWidth="1"/>
    <col min="2306" max="2306" width="5.375" style="3" customWidth="1"/>
    <col min="2307" max="2307" width="7.125" style="3" customWidth="1"/>
    <col min="2308" max="2308" width="9" style="3" customWidth="1"/>
    <col min="2309" max="2309" width="4" style="3" customWidth="1"/>
    <col min="2310" max="2310" width="3.125" style="3" customWidth="1"/>
    <col min="2311" max="2311" width="12.875" style="3" customWidth="1"/>
    <col min="2312" max="2312" width="3.125" style="3" customWidth="1"/>
    <col min="2313" max="2313" width="12.875" style="3" customWidth="1"/>
    <col min="2314" max="2314" width="3.125" style="3" customWidth="1"/>
    <col min="2315" max="2315" width="12.875" style="3" customWidth="1"/>
    <col min="2316" max="2318" width="3.125" style="3" customWidth="1"/>
    <col min="2319" max="2319" width="5.75" style="3" customWidth="1"/>
    <col min="2320" max="2320" width="3.125" style="3" customWidth="1"/>
    <col min="2321" max="2321" width="10.125" style="3" customWidth="1"/>
    <col min="2322" max="2322" width="5.625" style="3" customWidth="1"/>
    <col min="2323" max="2323" width="6.375" style="3" customWidth="1"/>
    <col min="2324" max="2560" width="3.125" style="3"/>
    <col min="2561" max="2561" width="3.625" style="3" customWidth="1"/>
    <col min="2562" max="2562" width="5.375" style="3" customWidth="1"/>
    <col min="2563" max="2563" width="7.125" style="3" customWidth="1"/>
    <col min="2564" max="2564" width="9" style="3" customWidth="1"/>
    <col min="2565" max="2565" width="4" style="3" customWidth="1"/>
    <col min="2566" max="2566" width="3.125" style="3" customWidth="1"/>
    <col min="2567" max="2567" width="12.875" style="3" customWidth="1"/>
    <col min="2568" max="2568" width="3.125" style="3" customWidth="1"/>
    <col min="2569" max="2569" width="12.875" style="3" customWidth="1"/>
    <col min="2570" max="2570" width="3.125" style="3" customWidth="1"/>
    <col min="2571" max="2571" width="12.875" style="3" customWidth="1"/>
    <col min="2572" max="2574" width="3.125" style="3" customWidth="1"/>
    <col min="2575" max="2575" width="5.75" style="3" customWidth="1"/>
    <col min="2576" max="2576" width="3.125" style="3" customWidth="1"/>
    <col min="2577" max="2577" width="10.125" style="3" customWidth="1"/>
    <col min="2578" max="2578" width="5.625" style="3" customWidth="1"/>
    <col min="2579" max="2579" width="6.375" style="3" customWidth="1"/>
    <col min="2580" max="2816" width="3.125" style="3"/>
    <col min="2817" max="2817" width="3.625" style="3" customWidth="1"/>
    <col min="2818" max="2818" width="5.375" style="3" customWidth="1"/>
    <col min="2819" max="2819" width="7.125" style="3" customWidth="1"/>
    <col min="2820" max="2820" width="9" style="3" customWidth="1"/>
    <col min="2821" max="2821" width="4" style="3" customWidth="1"/>
    <col min="2822" max="2822" width="3.125" style="3" customWidth="1"/>
    <col min="2823" max="2823" width="12.875" style="3" customWidth="1"/>
    <col min="2824" max="2824" width="3.125" style="3" customWidth="1"/>
    <col min="2825" max="2825" width="12.875" style="3" customWidth="1"/>
    <col min="2826" max="2826" width="3.125" style="3" customWidth="1"/>
    <col min="2827" max="2827" width="12.875" style="3" customWidth="1"/>
    <col min="2828" max="2830" width="3.125" style="3" customWidth="1"/>
    <col min="2831" max="2831" width="5.75" style="3" customWidth="1"/>
    <col min="2832" max="2832" width="3.125" style="3" customWidth="1"/>
    <col min="2833" max="2833" width="10.125" style="3" customWidth="1"/>
    <col min="2834" max="2834" width="5.625" style="3" customWidth="1"/>
    <col min="2835" max="2835" width="6.375" style="3" customWidth="1"/>
    <col min="2836" max="3072" width="3.125" style="3"/>
    <col min="3073" max="3073" width="3.625" style="3" customWidth="1"/>
    <col min="3074" max="3074" width="5.375" style="3" customWidth="1"/>
    <col min="3075" max="3075" width="7.125" style="3" customWidth="1"/>
    <col min="3076" max="3076" width="9" style="3" customWidth="1"/>
    <col min="3077" max="3077" width="4" style="3" customWidth="1"/>
    <col min="3078" max="3078" width="3.125" style="3" customWidth="1"/>
    <col min="3079" max="3079" width="12.875" style="3" customWidth="1"/>
    <col min="3080" max="3080" width="3.125" style="3" customWidth="1"/>
    <col min="3081" max="3081" width="12.875" style="3" customWidth="1"/>
    <col min="3082" max="3082" width="3.125" style="3" customWidth="1"/>
    <col min="3083" max="3083" width="12.875" style="3" customWidth="1"/>
    <col min="3084" max="3086" width="3.125" style="3" customWidth="1"/>
    <col min="3087" max="3087" width="5.75" style="3" customWidth="1"/>
    <col min="3088" max="3088" width="3.125" style="3" customWidth="1"/>
    <col min="3089" max="3089" width="10.125" style="3" customWidth="1"/>
    <col min="3090" max="3090" width="5.625" style="3" customWidth="1"/>
    <col min="3091" max="3091" width="6.375" style="3" customWidth="1"/>
    <col min="3092" max="3328" width="3.125" style="3"/>
    <col min="3329" max="3329" width="3.625" style="3" customWidth="1"/>
    <col min="3330" max="3330" width="5.375" style="3" customWidth="1"/>
    <col min="3331" max="3331" width="7.125" style="3" customWidth="1"/>
    <col min="3332" max="3332" width="9" style="3" customWidth="1"/>
    <col min="3333" max="3333" width="4" style="3" customWidth="1"/>
    <col min="3334" max="3334" width="3.125" style="3" customWidth="1"/>
    <col min="3335" max="3335" width="12.875" style="3" customWidth="1"/>
    <col min="3336" max="3336" width="3.125" style="3" customWidth="1"/>
    <col min="3337" max="3337" width="12.875" style="3" customWidth="1"/>
    <col min="3338" max="3338" width="3.125" style="3" customWidth="1"/>
    <col min="3339" max="3339" width="12.875" style="3" customWidth="1"/>
    <col min="3340" max="3342" width="3.125" style="3" customWidth="1"/>
    <col min="3343" max="3343" width="5.75" style="3" customWidth="1"/>
    <col min="3344" max="3344" width="3.125" style="3" customWidth="1"/>
    <col min="3345" max="3345" width="10.125" style="3" customWidth="1"/>
    <col min="3346" max="3346" width="5.625" style="3" customWidth="1"/>
    <col min="3347" max="3347" width="6.375" style="3" customWidth="1"/>
    <col min="3348" max="3584" width="3.125" style="3"/>
    <col min="3585" max="3585" width="3.625" style="3" customWidth="1"/>
    <col min="3586" max="3586" width="5.375" style="3" customWidth="1"/>
    <col min="3587" max="3587" width="7.125" style="3" customWidth="1"/>
    <col min="3588" max="3588" width="9" style="3" customWidth="1"/>
    <col min="3589" max="3589" width="4" style="3" customWidth="1"/>
    <col min="3590" max="3590" width="3.125" style="3" customWidth="1"/>
    <col min="3591" max="3591" width="12.875" style="3" customWidth="1"/>
    <col min="3592" max="3592" width="3.125" style="3" customWidth="1"/>
    <col min="3593" max="3593" width="12.875" style="3" customWidth="1"/>
    <col min="3594" max="3594" width="3.125" style="3" customWidth="1"/>
    <col min="3595" max="3595" width="12.875" style="3" customWidth="1"/>
    <col min="3596" max="3598" width="3.125" style="3" customWidth="1"/>
    <col min="3599" max="3599" width="5.75" style="3" customWidth="1"/>
    <col min="3600" max="3600" width="3.125" style="3" customWidth="1"/>
    <col min="3601" max="3601" width="10.125" style="3" customWidth="1"/>
    <col min="3602" max="3602" width="5.625" style="3" customWidth="1"/>
    <col min="3603" max="3603" width="6.375" style="3" customWidth="1"/>
    <col min="3604" max="3840" width="3.125" style="3"/>
    <col min="3841" max="3841" width="3.625" style="3" customWidth="1"/>
    <col min="3842" max="3842" width="5.375" style="3" customWidth="1"/>
    <col min="3843" max="3843" width="7.125" style="3" customWidth="1"/>
    <col min="3844" max="3844" width="9" style="3" customWidth="1"/>
    <col min="3845" max="3845" width="4" style="3" customWidth="1"/>
    <col min="3846" max="3846" width="3.125" style="3" customWidth="1"/>
    <col min="3847" max="3847" width="12.875" style="3" customWidth="1"/>
    <col min="3848" max="3848" width="3.125" style="3" customWidth="1"/>
    <col min="3849" max="3849" width="12.875" style="3" customWidth="1"/>
    <col min="3850" max="3850" width="3.125" style="3" customWidth="1"/>
    <col min="3851" max="3851" width="12.875" style="3" customWidth="1"/>
    <col min="3852" max="3854" width="3.125" style="3" customWidth="1"/>
    <col min="3855" max="3855" width="5.75" style="3" customWidth="1"/>
    <col min="3856" max="3856" width="3.125" style="3" customWidth="1"/>
    <col min="3857" max="3857" width="10.125" style="3" customWidth="1"/>
    <col min="3858" max="3858" width="5.625" style="3" customWidth="1"/>
    <col min="3859" max="3859" width="6.375" style="3" customWidth="1"/>
    <col min="3860" max="4096" width="3.125" style="3"/>
    <col min="4097" max="4097" width="3.625" style="3" customWidth="1"/>
    <col min="4098" max="4098" width="5.375" style="3" customWidth="1"/>
    <col min="4099" max="4099" width="7.125" style="3" customWidth="1"/>
    <col min="4100" max="4100" width="9" style="3" customWidth="1"/>
    <col min="4101" max="4101" width="4" style="3" customWidth="1"/>
    <col min="4102" max="4102" width="3.125" style="3" customWidth="1"/>
    <col min="4103" max="4103" width="12.875" style="3" customWidth="1"/>
    <col min="4104" max="4104" width="3.125" style="3" customWidth="1"/>
    <col min="4105" max="4105" width="12.875" style="3" customWidth="1"/>
    <col min="4106" max="4106" width="3.125" style="3" customWidth="1"/>
    <col min="4107" max="4107" width="12.875" style="3" customWidth="1"/>
    <col min="4108" max="4110" width="3.125" style="3" customWidth="1"/>
    <col min="4111" max="4111" width="5.75" style="3" customWidth="1"/>
    <col min="4112" max="4112" width="3.125" style="3" customWidth="1"/>
    <col min="4113" max="4113" width="10.125" style="3" customWidth="1"/>
    <col min="4114" max="4114" width="5.625" style="3" customWidth="1"/>
    <col min="4115" max="4115" width="6.375" style="3" customWidth="1"/>
    <col min="4116" max="4352" width="3.125" style="3"/>
    <col min="4353" max="4353" width="3.625" style="3" customWidth="1"/>
    <col min="4354" max="4354" width="5.375" style="3" customWidth="1"/>
    <col min="4355" max="4355" width="7.125" style="3" customWidth="1"/>
    <col min="4356" max="4356" width="9" style="3" customWidth="1"/>
    <col min="4357" max="4357" width="4" style="3" customWidth="1"/>
    <col min="4358" max="4358" width="3.125" style="3" customWidth="1"/>
    <col min="4359" max="4359" width="12.875" style="3" customWidth="1"/>
    <col min="4360" max="4360" width="3.125" style="3" customWidth="1"/>
    <col min="4361" max="4361" width="12.875" style="3" customWidth="1"/>
    <col min="4362" max="4362" width="3.125" style="3" customWidth="1"/>
    <col min="4363" max="4363" width="12.875" style="3" customWidth="1"/>
    <col min="4364" max="4366" width="3.125" style="3" customWidth="1"/>
    <col min="4367" max="4367" width="5.75" style="3" customWidth="1"/>
    <col min="4368" max="4368" width="3.125" style="3" customWidth="1"/>
    <col min="4369" max="4369" width="10.125" style="3" customWidth="1"/>
    <col min="4370" max="4370" width="5.625" style="3" customWidth="1"/>
    <col min="4371" max="4371" width="6.375" style="3" customWidth="1"/>
    <col min="4372" max="4608" width="3.125" style="3"/>
    <col min="4609" max="4609" width="3.625" style="3" customWidth="1"/>
    <col min="4610" max="4610" width="5.375" style="3" customWidth="1"/>
    <col min="4611" max="4611" width="7.125" style="3" customWidth="1"/>
    <col min="4612" max="4612" width="9" style="3" customWidth="1"/>
    <col min="4613" max="4613" width="4" style="3" customWidth="1"/>
    <col min="4614" max="4614" width="3.125" style="3" customWidth="1"/>
    <col min="4615" max="4615" width="12.875" style="3" customWidth="1"/>
    <col min="4616" max="4616" width="3.125" style="3" customWidth="1"/>
    <col min="4617" max="4617" width="12.875" style="3" customWidth="1"/>
    <col min="4618" max="4618" width="3.125" style="3" customWidth="1"/>
    <col min="4619" max="4619" width="12.875" style="3" customWidth="1"/>
    <col min="4620" max="4622" width="3.125" style="3" customWidth="1"/>
    <col min="4623" max="4623" width="5.75" style="3" customWidth="1"/>
    <col min="4624" max="4624" width="3.125" style="3" customWidth="1"/>
    <col min="4625" max="4625" width="10.125" style="3" customWidth="1"/>
    <col min="4626" max="4626" width="5.625" style="3" customWidth="1"/>
    <col min="4627" max="4627" width="6.375" style="3" customWidth="1"/>
    <col min="4628" max="4864" width="3.125" style="3"/>
    <col min="4865" max="4865" width="3.625" style="3" customWidth="1"/>
    <col min="4866" max="4866" width="5.375" style="3" customWidth="1"/>
    <col min="4867" max="4867" width="7.125" style="3" customWidth="1"/>
    <col min="4868" max="4868" width="9" style="3" customWidth="1"/>
    <col min="4869" max="4869" width="4" style="3" customWidth="1"/>
    <col min="4870" max="4870" width="3.125" style="3" customWidth="1"/>
    <col min="4871" max="4871" width="12.875" style="3" customWidth="1"/>
    <col min="4872" max="4872" width="3.125" style="3" customWidth="1"/>
    <col min="4873" max="4873" width="12.875" style="3" customWidth="1"/>
    <col min="4874" max="4874" width="3.125" style="3" customWidth="1"/>
    <col min="4875" max="4875" width="12.875" style="3" customWidth="1"/>
    <col min="4876" max="4878" width="3.125" style="3" customWidth="1"/>
    <col min="4879" max="4879" width="5.75" style="3" customWidth="1"/>
    <col min="4880" max="4880" width="3.125" style="3" customWidth="1"/>
    <col min="4881" max="4881" width="10.125" style="3" customWidth="1"/>
    <col min="4882" max="4882" width="5.625" style="3" customWidth="1"/>
    <col min="4883" max="4883" width="6.375" style="3" customWidth="1"/>
    <col min="4884" max="5120" width="3.125" style="3"/>
    <col min="5121" max="5121" width="3.625" style="3" customWidth="1"/>
    <col min="5122" max="5122" width="5.375" style="3" customWidth="1"/>
    <col min="5123" max="5123" width="7.125" style="3" customWidth="1"/>
    <col min="5124" max="5124" width="9" style="3" customWidth="1"/>
    <col min="5125" max="5125" width="4" style="3" customWidth="1"/>
    <col min="5126" max="5126" width="3.125" style="3" customWidth="1"/>
    <col min="5127" max="5127" width="12.875" style="3" customWidth="1"/>
    <col min="5128" max="5128" width="3.125" style="3" customWidth="1"/>
    <col min="5129" max="5129" width="12.875" style="3" customWidth="1"/>
    <col min="5130" max="5130" width="3.125" style="3" customWidth="1"/>
    <col min="5131" max="5131" width="12.875" style="3" customWidth="1"/>
    <col min="5132" max="5134" width="3.125" style="3" customWidth="1"/>
    <col min="5135" max="5135" width="5.75" style="3" customWidth="1"/>
    <col min="5136" max="5136" width="3.125" style="3" customWidth="1"/>
    <col min="5137" max="5137" width="10.125" style="3" customWidth="1"/>
    <col min="5138" max="5138" width="5.625" style="3" customWidth="1"/>
    <col min="5139" max="5139" width="6.375" style="3" customWidth="1"/>
    <col min="5140" max="5376" width="3.125" style="3"/>
    <col min="5377" max="5377" width="3.625" style="3" customWidth="1"/>
    <col min="5378" max="5378" width="5.375" style="3" customWidth="1"/>
    <col min="5379" max="5379" width="7.125" style="3" customWidth="1"/>
    <col min="5380" max="5380" width="9" style="3" customWidth="1"/>
    <col min="5381" max="5381" width="4" style="3" customWidth="1"/>
    <col min="5382" max="5382" width="3.125" style="3" customWidth="1"/>
    <col min="5383" max="5383" width="12.875" style="3" customWidth="1"/>
    <col min="5384" max="5384" width="3.125" style="3" customWidth="1"/>
    <col min="5385" max="5385" width="12.875" style="3" customWidth="1"/>
    <col min="5386" max="5386" width="3.125" style="3" customWidth="1"/>
    <col min="5387" max="5387" width="12.875" style="3" customWidth="1"/>
    <col min="5388" max="5390" width="3.125" style="3" customWidth="1"/>
    <col min="5391" max="5391" width="5.75" style="3" customWidth="1"/>
    <col min="5392" max="5392" width="3.125" style="3" customWidth="1"/>
    <col min="5393" max="5393" width="10.125" style="3" customWidth="1"/>
    <col min="5394" max="5394" width="5.625" style="3" customWidth="1"/>
    <col min="5395" max="5395" width="6.375" style="3" customWidth="1"/>
    <col min="5396" max="5632" width="3.125" style="3"/>
    <col min="5633" max="5633" width="3.625" style="3" customWidth="1"/>
    <col min="5634" max="5634" width="5.375" style="3" customWidth="1"/>
    <col min="5635" max="5635" width="7.125" style="3" customWidth="1"/>
    <col min="5636" max="5636" width="9" style="3" customWidth="1"/>
    <col min="5637" max="5637" width="4" style="3" customWidth="1"/>
    <col min="5638" max="5638" width="3.125" style="3" customWidth="1"/>
    <col min="5639" max="5639" width="12.875" style="3" customWidth="1"/>
    <col min="5640" max="5640" width="3.125" style="3" customWidth="1"/>
    <col min="5641" max="5641" width="12.875" style="3" customWidth="1"/>
    <col min="5642" max="5642" width="3.125" style="3" customWidth="1"/>
    <col min="5643" max="5643" width="12.875" style="3" customWidth="1"/>
    <col min="5644" max="5646" width="3.125" style="3" customWidth="1"/>
    <col min="5647" max="5647" width="5.75" style="3" customWidth="1"/>
    <col min="5648" max="5648" width="3.125" style="3" customWidth="1"/>
    <col min="5649" max="5649" width="10.125" style="3" customWidth="1"/>
    <col min="5650" max="5650" width="5.625" style="3" customWidth="1"/>
    <col min="5651" max="5651" width="6.375" style="3" customWidth="1"/>
    <col min="5652" max="5888" width="3.125" style="3"/>
    <col min="5889" max="5889" width="3.625" style="3" customWidth="1"/>
    <col min="5890" max="5890" width="5.375" style="3" customWidth="1"/>
    <col min="5891" max="5891" width="7.125" style="3" customWidth="1"/>
    <col min="5892" max="5892" width="9" style="3" customWidth="1"/>
    <col min="5893" max="5893" width="4" style="3" customWidth="1"/>
    <col min="5894" max="5894" width="3.125" style="3" customWidth="1"/>
    <col min="5895" max="5895" width="12.875" style="3" customWidth="1"/>
    <col min="5896" max="5896" width="3.125" style="3" customWidth="1"/>
    <col min="5897" max="5897" width="12.875" style="3" customWidth="1"/>
    <col min="5898" max="5898" width="3.125" style="3" customWidth="1"/>
    <col min="5899" max="5899" width="12.875" style="3" customWidth="1"/>
    <col min="5900" max="5902" width="3.125" style="3" customWidth="1"/>
    <col min="5903" max="5903" width="5.75" style="3" customWidth="1"/>
    <col min="5904" max="5904" width="3.125" style="3" customWidth="1"/>
    <col min="5905" max="5905" width="10.125" style="3" customWidth="1"/>
    <col min="5906" max="5906" width="5.625" style="3" customWidth="1"/>
    <col min="5907" max="5907" width="6.375" style="3" customWidth="1"/>
    <col min="5908" max="6144" width="3.125" style="3"/>
    <col min="6145" max="6145" width="3.625" style="3" customWidth="1"/>
    <col min="6146" max="6146" width="5.375" style="3" customWidth="1"/>
    <col min="6147" max="6147" width="7.125" style="3" customWidth="1"/>
    <col min="6148" max="6148" width="9" style="3" customWidth="1"/>
    <col min="6149" max="6149" width="4" style="3" customWidth="1"/>
    <col min="6150" max="6150" width="3.125" style="3" customWidth="1"/>
    <col min="6151" max="6151" width="12.875" style="3" customWidth="1"/>
    <col min="6152" max="6152" width="3.125" style="3" customWidth="1"/>
    <col min="6153" max="6153" width="12.875" style="3" customWidth="1"/>
    <col min="6154" max="6154" width="3.125" style="3" customWidth="1"/>
    <col min="6155" max="6155" width="12.875" style="3" customWidth="1"/>
    <col min="6156" max="6158" width="3.125" style="3" customWidth="1"/>
    <col min="6159" max="6159" width="5.75" style="3" customWidth="1"/>
    <col min="6160" max="6160" width="3.125" style="3" customWidth="1"/>
    <col min="6161" max="6161" width="10.125" style="3" customWidth="1"/>
    <col min="6162" max="6162" width="5.625" style="3" customWidth="1"/>
    <col min="6163" max="6163" width="6.375" style="3" customWidth="1"/>
    <col min="6164" max="6400" width="3.125" style="3"/>
    <col min="6401" max="6401" width="3.625" style="3" customWidth="1"/>
    <col min="6402" max="6402" width="5.375" style="3" customWidth="1"/>
    <col min="6403" max="6403" width="7.125" style="3" customWidth="1"/>
    <col min="6404" max="6404" width="9" style="3" customWidth="1"/>
    <col min="6405" max="6405" width="4" style="3" customWidth="1"/>
    <col min="6406" max="6406" width="3.125" style="3" customWidth="1"/>
    <col min="6407" max="6407" width="12.875" style="3" customWidth="1"/>
    <col min="6408" max="6408" width="3.125" style="3" customWidth="1"/>
    <col min="6409" max="6409" width="12.875" style="3" customWidth="1"/>
    <col min="6410" max="6410" width="3.125" style="3" customWidth="1"/>
    <col min="6411" max="6411" width="12.875" style="3" customWidth="1"/>
    <col min="6412" max="6414" width="3.125" style="3" customWidth="1"/>
    <col min="6415" max="6415" width="5.75" style="3" customWidth="1"/>
    <col min="6416" max="6416" width="3.125" style="3" customWidth="1"/>
    <col min="6417" max="6417" width="10.125" style="3" customWidth="1"/>
    <col min="6418" max="6418" width="5.625" style="3" customWidth="1"/>
    <col min="6419" max="6419" width="6.375" style="3" customWidth="1"/>
    <col min="6420" max="6656" width="3.125" style="3"/>
    <col min="6657" max="6657" width="3.625" style="3" customWidth="1"/>
    <col min="6658" max="6658" width="5.375" style="3" customWidth="1"/>
    <col min="6659" max="6659" width="7.125" style="3" customWidth="1"/>
    <col min="6660" max="6660" width="9" style="3" customWidth="1"/>
    <col min="6661" max="6661" width="4" style="3" customWidth="1"/>
    <col min="6662" max="6662" width="3.125" style="3" customWidth="1"/>
    <col min="6663" max="6663" width="12.875" style="3" customWidth="1"/>
    <col min="6664" max="6664" width="3.125" style="3" customWidth="1"/>
    <col min="6665" max="6665" width="12.875" style="3" customWidth="1"/>
    <col min="6666" max="6666" width="3.125" style="3" customWidth="1"/>
    <col min="6667" max="6667" width="12.875" style="3" customWidth="1"/>
    <col min="6668" max="6670" width="3.125" style="3" customWidth="1"/>
    <col min="6671" max="6671" width="5.75" style="3" customWidth="1"/>
    <col min="6672" max="6672" width="3.125" style="3" customWidth="1"/>
    <col min="6673" max="6673" width="10.125" style="3" customWidth="1"/>
    <col min="6674" max="6674" width="5.625" style="3" customWidth="1"/>
    <col min="6675" max="6675" width="6.375" style="3" customWidth="1"/>
    <col min="6676" max="6912" width="3.125" style="3"/>
    <col min="6913" max="6913" width="3.625" style="3" customWidth="1"/>
    <col min="6914" max="6914" width="5.375" style="3" customWidth="1"/>
    <col min="6915" max="6915" width="7.125" style="3" customWidth="1"/>
    <col min="6916" max="6916" width="9" style="3" customWidth="1"/>
    <col min="6917" max="6917" width="4" style="3" customWidth="1"/>
    <col min="6918" max="6918" width="3.125" style="3" customWidth="1"/>
    <col min="6919" max="6919" width="12.875" style="3" customWidth="1"/>
    <col min="6920" max="6920" width="3.125" style="3" customWidth="1"/>
    <col min="6921" max="6921" width="12.875" style="3" customWidth="1"/>
    <col min="6922" max="6922" width="3.125" style="3" customWidth="1"/>
    <col min="6923" max="6923" width="12.875" style="3" customWidth="1"/>
    <col min="6924" max="6926" width="3.125" style="3" customWidth="1"/>
    <col min="6927" max="6927" width="5.75" style="3" customWidth="1"/>
    <col min="6928" max="6928" width="3.125" style="3" customWidth="1"/>
    <col min="6929" max="6929" width="10.125" style="3" customWidth="1"/>
    <col min="6930" max="6930" width="5.625" style="3" customWidth="1"/>
    <col min="6931" max="6931" width="6.375" style="3" customWidth="1"/>
    <col min="6932" max="7168" width="3.125" style="3"/>
    <col min="7169" max="7169" width="3.625" style="3" customWidth="1"/>
    <col min="7170" max="7170" width="5.375" style="3" customWidth="1"/>
    <col min="7171" max="7171" width="7.125" style="3" customWidth="1"/>
    <col min="7172" max="7172" width="9" style="3" customWidth="1"/>
    <col min="7173" max="7173" width="4" style="3" customWidth="1"/>
    <col min="7174" max="7174" width="3.125" style="3" customWidth="1"/>
    <col min="7175" max="7175" width="12.875" style="3" customWidth="1"/>
    <col min="7176" max="7176" width="3.125" style="3" customWidth="1"/>
    <col min="7177" max="7177" width="12.875" style="3" customWidth="1"/>
    <col min="7178" max="7178" width="3.125" style="3" customWidth="1"/>
    <col min="7179" max="7179" width="12.875" style="3" customWidth="1"/>
    <col min="7180" max="7182" width="3.125" style="3" customWidth="1"/>
    <col min="7183" max="7183" width="5.75" style="3" customWidth="1"/>
    <col min="7184" max="7184" width="3.125" style="3" customWidth="1"/>
    <col min="7185" max="7185" width="10.125" style="3" customWidth="1"/>
    <col min="7186" max="7186" width="5.625" style="3" customWidth="1"/>
    <col min="7187" max="7187" width="6.375" style="3" customWidth="1"/>
    <col min="7188" max="7424" width="3.125" style="3"/>
    <col min="7425" max="7425" width="3.625" style="3" customWidth="1"/>
    <col min="7426" max="7426" width="5.375" style="3" customWidth="1"/>
    <col min="7427" max="7427" width="7.125" style="3" customWidth="1"/>
    <col min="7428" max="7428" width="9" style="3" customWidth="1"/>
    <col min="7429" max="7429" width="4" style="3" customWidth="1"/>
    <col min="7430" max="7430" width="3.125" style="3" customWidth="1"/>
    <col min="7431" max="7431" width="12.875" style="3" customWidth="1"/>
    <col min="7432" max="7432" width="3.125" style="3" customWidth="1"/>
    <col min="7433" max="7433" width="12.875" style="3" customWidth="1"/>
    <col min="7434" max="7434" width="3.125" style="3" customWidth="1"/>
    <col min="7435" max="7435" width="12.875" style="3" customWidth="1"/>
    <col min="7436" max="7438" width="3.125" style="3" customWidth="1"/>
    <col min="7439" max="7439" width="5.75" style="3" customWidth="1"/>
    <col min="7440" max="7440" width="3.125" style="3" customWidth="1"/>
    <col min="7441" max="7441" width="10.125" style="3" customWidth="1"/>
    <col min="7442" max="7442" width="5.625" style="3" customWidth="1"/>
    <col min="7443" max="7443" width="6.375" style="3" customWidth="1"/>
    <col min="7444" max="7680" width="3.125" style="3"/>
    <col min="7681" max="7681" width="3.625" style="3" customWidth="1"/>
    <col min="7682" max="7682" width="5.375" style="3" customWidth="1"/>
    <col min="7683" max="7683" width="7.125" style="3" customWidth="1"/>
    <col min="7684" max="7684" width="9" style="3" customWidth="1"/>
    <col min="7685" max="7685" width="4" style="3" customWidth="1"/>
    <col min="7686" max="7686" width="3.125" style="3" customWidth="1"/>
    <col min="7687" max="7687" width="12.875" style="3" customWidth="1"/>
    <col min="7688" max="7688" width="3.125" style="3" customWidth="1"/>
    <col min="7689" max="7689" width="12.875" style="3" customWidth="1"/>
    <col min="7690" max="7690" width="3.125" style="3" customWidth="1"/>
    <col min="7691" max="7691" width="12.875" style="3" customWidth="1"/>
    <col min="7692" max="7694" width="3.125" style="3" customWidth="1"/>
    <col min="7695" max="7695" width="5.75" style="3" customWidth="1"/>
    <col min="7696" max="7696" width="3.125" style="3" customWidth="1"/>
    <col min="7697" max="7697" width="10.125" style="3" customWidth="1"/>
    <col min="7698" max="7698" width="5.625" style="3" customWidth="1"/>
    <col min="7699" max="7699" width="6.375" style="3" customWidth="1"/>
    <col min="7700" max="7936" width="3.125" style="3"/>
    <col min="7937" max="7937" width="3.625" style="3" customWidth="1"/>
    <col min="7938" max="7938" width="5.375" style="3" customWidth="1"/>
    <col min="7939" max="7939" width="7.125" style="3" customWidth="1"/>
    <col min="7940" max="7940" width="9" style="3" customWidth="1"/>
    <col min="7941" max="7941" width="4" style="3" customWidth="1"/>
    <col min="7942" max="7942" width="3.125" style="3" customWidth="1"/>
    <col min="7943" max="7943" width="12.875" style="3" customWidth="1"/>
    <col min="7944" max="7944" width="3.125" style="3" customWidth="1"/>
    <col min="7945" max="7945" width="12.875" style="3" customWidth="1"/>
    <col min="7946" max="7946" width="3.125" style="3" customWidth="1"/>
    <col min="7947" max="7947" width="12.875" style="3" customWidth="1"/>
    <col min="7948" max="7950" width="3.125" style="3" customWidth="1"/>
    <col min="7951" max="7951" width="5.75" style="3" customWidth="1"/>
    <col min="7952" max="7952" width="3.125" style="3" customWidth="1"/>
    <col min="7953" max="7953" width="10.125" style="3" customWidth="1"/>
    <col min="7954" max="7954" width="5.625" style="3" customWidth="1"/>
    <col min="7955" max="7955" width="6.375" style="3" customWidth="1"/>
    <col min="7956" max="8192" width="3.125" style="3"/>
    <col min="8193" max="8193" width="3.625" style="3" customWidth="1"/>
    <col min="8194" max="8194" width="5.375" style="3" customWidth="1"/>
    <col min="8195" max="8195" width="7.125" style="3" customWidth="1"/>
    <col min="8196" max="8196" width="9" style="3" customWidth="1"/>
    <col min="8197" max="8197" width="4" style="3" customWidth="1"/>
    <col min="8198" max="8198" width="3.125" style="3" customWidth="1"/>
    <col min="8199" max="8199" width="12.875" style="3" customWidth="1"/>
    <col min="8200" max="8200" width="3.125" style="3" customWidth="1"/>
    <col min="8201" max="8201" width="12.875" style="3" customWidth="1"/>
    <col min="8202" max="8202" width="3.125" style="3" customWidth="1"/>
    <col min="8203" max="8203" width="12.875" style="3" customWidth="1"/>
    <col min="8204" max="8206" width="3.125" style="3" customWidth="1"/>
    <col min="8207" max="8207" width="5.75" style="3" customWidth="1"/>
    <col min="8208" max="8208" width="3.125" style="3" customWidth="1"/>
    <col min="8209" max="8209" width="10.125" style="3" customWidth="1"/>
    <col min="8210" max="8210" width="5.625" style="3" customWidth="1"/>
    <col min="8211" max="8211" width="6.375" style="3" customWidth="1"/>
    <col min="8212" max="8448" width="3.125" style="3"/>
    <col min="8449" max="8449" width="3.625" style="3" customWidth="1"/>
    <col min="8450" max="8450" width="5.375" style="3" customWidth="1"/>
    <col min="8451" max="8451" width="7.125" style="3" customWidth="1"/>
    <col min="8452" max="8452" width="9" style="3" customWidth="1"/>
    <col min="8453" max="8453" width="4" style="3" customWidth="1"/>
    <col min="8454" max="8454" width="3.125" style="3" customWidth="1"/>
    <col min="8455" max="8455" width="12.875" style="3" customWidth="1"/>
    <col min="8456" max="8456" width="3.125" style="3" customWidth="1"/>
    <col min="8457" max="8457" width="12.875" style="3" customWidth="1"/>
    <col min="8458" max="8458" width="3.125" style="3" customWidth="1"/>
    <col min="8459" max="8459" width="12.875" style="3" customWidth="1"/>
    <col min="8460" max="8462" width="3.125" style="3" customWidth="1"/>
    <col min="8463" max="8463" width="5.75" style="3" customWidth="1"/>
    <col min="8464" max="8464" width="3.125" style="3" customWidth="1"/>
    <col min="8465" max="8465" width="10.125" style="3" customWidth="1"/>
    <col min="8466" max="8466" width="5.625" style="3" customWidth="1"/>
    <col min="8467" max="8467" width="6.375" style="3" customWidth="1"/>
    <col min="8468" max="8704" width="3.125" style="3"/>
    <col min="8705" max="8705" width="3.625" style="3" customWidth="1"/>
    <col min="8706" max="8706" width="5.375" style="3" customWidth="1"/>
    <col min="8707" max="8707" width="7.125" style="3" customWidth="1"/>
    <col min="8708" max="8708" width="9" style="3" customWidth="1"/>
    <col min="8709" max="8709" width="4" style="3" customWidth="1"/>
    <col min="8710" max="8710" width="3.125" style="3" customWidth="1"/>
    <col min="8711" max="8711" width="12.875" style="3" customWidth="1"/>
    <col min="8712" max="8712" width="3.125" style="3" customWidth="1"/>
    <col min="8713" max="8713" width="12.875" style="3" customWidth="1"/>
    <col min="8714" max="8714" width="3.125" style="3" customWidth="1"/>
    <col min="8715" max="8715" width="12.875" style="3" customWidth="1"/>
    <col min="8716" max="8718" width="3.125" style="3" customWidth="1"/>
    <col min="8719" max="8719" width="5.75" style="3" customWidth="1"/>
    <col min="8720" max="8720" width="3.125" style="3" customWidth="1"/>
    <col min="8721" max="8721" width="10.125" style="3" customWidth="1"/>
    <col min="8722" max="8722" width="5.625" style="3" customWidth="1"/>
    <col min="8723" max="8723" width="6.375" style="3" customWidth="1"/>
    <col min="8724" max="8960" width="3.125" style="3"/>
    <col min="8961" max="8961" width="3.625" style="3" customWidth="1"/>
    <col min="8962" max="8962" width="5.375" style="3" customWidth="1"/>
    <col min="8963" max="8963" width="7.125" style="3" customWidth="1"/>
    <col min="8964" max="8964" width="9" style="3" customWidth="1"/>
    <col min="8965" max="8965" width="4" style="3" customWidth="1"/>
    <col min="8966" max="8966" width="3.125" style="3" customWidth="1"/>
    <col min="8967" max="8967" width="12.875" style="3" customWidth="1"/>
    <col min="8968" max="8968" width="3.125" style="3" customWidth="1"/>
    <col min="8969" max="8969" width="12.875" style="3" customWidth="1"/>
    <col min="8970" max="8970" width="3.125" style="3" customWidth="1"/>
    <col min="8971" max="8971" width="12.875" style="3" customWidth="1"/>
    <col min="8972" max="8974" width="3.125" style="3" customWidth="1"/>
    <col min="8975" max="8975" width="5.75" style="3" customWidth="1"/>
    <col min="8976" max="8976" width="3.125" style="3" customWidth="1"/>
    <col min="8977" max="8977" width="10.125" style="3" customWidth="1"/>
    <col min="8978" max="8978" width="5.625" style="3" customWidth="1"/>
    <col min="8979" max="8979" width="6.375" style="3" customWidth="1"/>
    <col min="8980" max="9216" width="3.125" style="3"/>
    <col min="9217" max="9217" width="3.625" style="3" customWidth="1"/>
    <col min="9218" max="9218" width="5.375" style="3" customWidth="1"/>
    <col min="9219" max="9219" width="7.125" style="3" customWidth="1"/>
    <col min="9220" max="9220" width="9" style="3" customWidth="1"/>
    <col min="9221" max="9221" width="4" style="3" customWidth="1"/>
    <col min="9222" max="9222" width="3.125" style="3" customWidth="1"/>
    <col min="9223" max="9223" width="12.875" style="3" customWidth="1"/>
    <col min="9224" max="9224" width="3.125" style="3" customWidth="1"/>
    <col min="9225" max="9225" width="12.875" style="3" customWidth="1"/>
    <col min="9226" max="9226" width="3.125" style="3" customWidth="1"/>
    <col min="9227" max="9227" width="12.875" style="3" customWidth="1"/>
    <col min="9228" max="9230" width="3.125" style="3" customWidth="1"/>
    <col min="9231" max="9231" width="5.75" style="3" customWidth="1"/>
    <col min="9232" max="9232" width="3.125" style="3" customWidth="1"/>
    <col min="9233" max="9233" width="10.125" style="3" customWidth="1"/>
    <col min="9234" max="9234" width="5.625" style="3" customWidth="1"/>
    <col min="9235" max="9235" width="6.375" style="3" customWidth="1"/>
    <col min="9236" max="9472" width="3.125" style="3"/>
    <col min="9473" max="9473" width="3.625" style="3" customWidth="1"/>
    <col min="9474" max="9474" width="5.375" style="3" customWidth="1"/>
    <col min="9475" max="9475" width="7.125" style="3" customWidth="1"/>
    <col min="9476" max="9476" width="9" style="3" customWidth="1"/>
    <col min="9477" max="9477" width="4" style="3" customWidth="1"/>
    <col min="9478" max="9478" width="3.125" style="3" customWidth="1"/>
    <col min="9479" max="9479" width="12.875" style="3" customWidth="1"/>
    <col min="9480" max="9480" width="3.125" style="3" customWidth="1"/>
    <col min="9481" max="9481" width="12.875" style="3" customWidth="1"/>
    <col min="9482" max="9482" width="3.125" style="3" customWidth="1"/>
    <col min="9483" max="9483" width="12.875" style="3" customWidth="1"/>
    <col min="9484" max="9486" width="3.125" style="3" customWidth="1"/>
    <col min="9487" max="9487" width="5.75" style="3" customWidth="1"/>
    <col min="9488" max="9488" width="3.125" style="3" customWidth="1"/>
    <col min="9489" max="9489" width="10.125" style="3" customWidth="1"/>
    <col min="9490" max="9490" width="5.625" style="3" customWidth="1"/>
    <col min="9491" max="9491" width="6.375" style="3" customWidth="1"/>
    <col min="9492" max="9728" width="3.125" style="3"/>
    <col min="9729" max="9729" width="3.625" style="3" customWidth="1"/>
    <col min="9730" max="9730" width="5.375" style="3" customWidth="1"/>
    <col min="9731" max="9731" width="7.125" style="3" customWidth="1"/>
    <col min="9732" max="9732" width="9" style="3" customWidth="1"/>
    <col min="9733" max="9733" width="4" style="3" customWidth="1"/>
    <col min="9734" max="9734" width="3.125" style="3" customWidth="1"/>
    <col min="9735" max="9735" width="12.875" style="3" customWidth="1"/>
    <col min="9736" max="9736" width="3.125" style="3" customWidth="1"/>
    <col min="9737" max="9737" width="12.875" style="3" customWidth="1"/>
    <col min="9738" max="9738" width="3.125" style="3" customWidth="1"/>
    <col min="9739" max="9739" width="12.875" style="3" customWidth="1"/>
    <col min="9740" max="9742" width="3.125" style="3" customWidth="1"/>
    <col min="9743" max="9743" width="5.75" style="3" customWidth="1"/>
    <col min="9744" max="9744" width="3.125" style="3" customWidth="1"/>
    <col min="9745" max="9745" width="10.125" style="3" customWidth="1"/>
    <col min="9746" max="9746" width="5.625" style="3" customWidth="1"/>
    <col min="9747" max="9747" width="6.375" style="3" customWidth="1"/>
    <col min="9748" max="9984" width="3.125" style="3"/>
    <col min="9985" max="9985" width="3.625" style="3" customWidth="1"/>
    <col min="9986" max="9986" width="5.375" style="3" customWidth="1"/>
    <col min="9987" max="9987" width="7.125" style="3" customWidth="1"/>
    <col min="9988" max="9988" width="9" style="3" customWidth="1"/>
    <col min="9989" max="9989" width="4" style="3" customWidth="1"/>
    <col min="9990" max="9990" width="3.125" style="3" customWidth="1"/>
    <col min="9991" max="9991" width="12.875" style="3" customWidth="1"/>
    <col min="9992" max="9992" width="3.125" style="3" customWidth="1"/>
    <col min="9993" max="9993" width="12.875" style="3" customWidth="1"/>
    <col min="9994" max="9994" width="3.125" style="3" customWidth="1"/>
    <col min="9995" max="9995" width="12.875" style="3" customWidth="1"/>
    <col min="9996" max="9998" width="3.125" style="3" customWidth="1"/>
    <col min="9999" max="9999" width="5.75" style="3" customWidth="1"/>
    <col min="10000" max="10000" width="3.125" style="3" customWidth="1"/>
    <col min="10001" max="10001" width="10.125" style="3" customWidth="1"/>
    <col min="10002" max="10002" width="5.625" style="3" customWidth="1"/>
    <col min="10003" max="10003" width="6.375" style="3" customWidth="1"/>
    <col min="10004" max="10240" width="3.125" style="3"/>
    <col min="10241" max="10241" width="3.625" style="3" customWidth="1"/>
    <col min="10242" max="10242" width="5.375" style="3" customWidth="1"/>
    <col min="10243" max="10243" width="7.125" style="3" customWidth="1"/>
    <col min="10244" max="10244" width="9" style="3" customWidth="1"/>
    <col min="10245" max="10245" width="4" style="3" customWidth="1"/>
    <col min="10246" max="10246" width="3.125" style="3" customWidth="1"/>
    <col min="10247" max="10247" width="12.875" style="3" customWidth="1"/>
    <col min="10248" max="10248" width="3.125" style="3" customWidth="1"/>
    <col min="10249" max="10249" width="12.875" style="3" customWidth="1"/>
    <col min="10250" max="10250" width="3.125" style="3" customWidth="1"/>
    <col min="10251" max="10251" width="12.875" style="3" customWidth="1"/>
    <col min="10252" max="10254" width="3.125" style="3" customWidth="1"/>
    <col min="10255" max="10255" width="5.75" style="3" customWidth="1"/>
    <col min="10256" max="10256" width="3.125" style="3" customWidth="1"/>
    <col min="10257" max="10257" width="10.125" style="3" customWidth="1"/>
    <col min="10258" max="10258" width="5.625" style="3" customWidth="1"/>
    <col min="10259" max="10259" width="6.375" style="3" customWidth="1"/>
    <col min="10260" max="10496" width="3.125" style="3"/>
    <col min="10497" max="10497" width="3.625" style="3" customWidth="1"/>
    <col min="10498" max="10498" width="5.375" style="3" customWidth="1"/>
    <col min="10499" max="10499" width="7.125" style="3" customWidth="1"/>
    <col min="10500" max="10500" width="9" style="3" customWidth="1"/>
    <col min="10501" max="10501" width="4" style="3" customWidth="1"/>
    <col min="10502" max="10502" width="3.125" style="3" customWidth="1"/>
    <col min="10503" max="10503" width="12.875" style="3" customWidth="1"/>
    <col min="10504" max="10504" width="3.125" style="3" customWidth="1"/>
    <col min="10505" max="10505" width="12.875" style="3" customWidth="1"/>
    <col min="10506" max="10506" width="3.125" style="3" customWidth="1"/>
    <col min="10507" max="10507" width="12.875" style="3" customWidth="1"/>
    <col min="10508" max="10510" width="3.125" style="3" customWidth="1"/>
    <col min="10511" max="10511" width="5.75" style="3" customWidth="1"/>
    <col min="10512" max="10512" width="3.125" style="3" customWidth="1"/>
    <col min="10513" max="10513" width="10.125" style="3" customWidth="1"/>
    <col min="10514" max="10514" width="5.625" style="3" customWidth="1"/>
    <col min="10515" max="10515" width="6.375" style="3" customWidth="1"/>
    <col min="10516" max="10752" width="3.125" style="3"/>
    <col min="10753" max="10753" width="3.625" style="3" customWidth="1"/>
    <col min="10754" max="10754" width="5.375" style="3" customWidth="1"/>
    <col min="10755" max="10755" width="7.125" style="3" customWidth="1"/>
    <col min="10756" max="10756" width="9" style="3" customWidth="1"/>
    <col min="10757" max="10757" width="4" style="3" customWidth="1"/>
    <col min="10758" max="10758" width="3.125" style="3" customWidth="1"/>
    <col min="10759" max="10759" width="12.875" style="3" customWidth="1"/>
    <col min="10760" max="10760" width="3.125" style="3" customWidth="1"/>
    <col min="10761" max="10761" width="12.875" style="3" customWidth="1"/>
    <col min="10762" max="10762" width="3.125" style="3" customWidth="1"/>
    <col min="10763" max="10763" width="12.875" style="3" customWidth="1"/>
    <col min="10764" max="10766" width="3.125" style="3" customWidth="1"/>
    <col min="10767" max="10767" width="5.75" style="3" customWidth="1"/>
    <col min="10768" max="10768" width="3.125" style="3" customWidth="1"/>
    <col min="10769" max="10769" width="10.125" style="3" customWidth="1"/>
    <col min="10770" max="10770" width="5.625" style="3" customWidth="1"/>
    <col min="10771" max="10771" width="6.375" style="3" customWidth="1"/>
    <col min="10772" max="11008" width="3.125" style="3"/>
    <col min="11009" max="11009" width="3.625" style="3" customWidth="1"/>
    <col min="11010" max="11010" width="5.375" style="3" customWidth="1"/>
    <col min="11011" max="11011" width="7.125" style="3" customWidth="1"/>
    <col min="11012" max="11012" width="9" style="3" customWidth="1"/>
    <col min="11013" max="11013" width="4" style="3" customWidth="1"/>
    <col min="11014" max="11014" width="3.125" style="3" customWidth="1"/>
    <col min="11015" max="11015" width="12.875" style="3" customWidth="1"/>
    <col min="11016" max="11016" width="3.125" style="3" customWidth="1"/>
    <col min="11017" max="11017" width="12.875" style="3" customWidth="1"/>
    <col min="11018" max="11018" width="3.125" style="3" customWidth="1"/>
    <col min="11019" max="11019" width="12.875" style="3" customWidth="1"/>
    <col min="11020" max="11022" width="3.125" style="3" customWidth="1"/>
    <col min="11023" max="11023" width="5.75" style="3" customWidth="1"/>
    <col min="11024" max="11024" width="3.125" style="3" customWidth="1"/>
    <col min="11025" max="11025" width="10.125" style="3" customWidth="1"/>
    <col min="11026" max="11026" width="5.625" style="3" customWidth="1"/>
    <col min="11027" max="11027" width="6.375" style="3" customWidth="1"/>
    <col min="11028" max="11264" width="3.125" style="3"/>
    <col min="11265" max="11265" width="3.625" style="3" customWidth="1"/>
    <col min="11266" max="11266" width="5.375" style="3" customWidth="1"/>
    <col min="11267" max="11267" width="7.125" style="3" customWidth="1"/>
    <col min="11268" max="11268" width="9" style="3" customWidth="1"/>
    <col min="11269" max="11269" width="4" style="3" customWidth="1"/>
    <col min="11270" max="11270" width="3.125" style="3" customWidth="1"/>
    <col min="11271" max="11271" width="12.875" style="3" customWidth="1"/>
    <col min="11272" max="11272" width="3.125" style="3" customWidth="1"/>
    <col min="11273" max="11273" width="12.875" style="3" customWidth="1"/>
    <col min="11274" max="11274" width="3.125" style="3" customWidth="1"/>
    <col min="11275" max="11275" width="12.875" style="3" customWidth="1"/>
    <col min="11276" max="11278" width="3.125" style="3" customWidth="1"/>
    <col min="11279" max="11279" width="5.75" style="3" customWidth="1"/>
    <col min="11280" max="11280" width="3.125" style="3" customWidth="1"/>
    <col min="11281" max="11281" width="10.125" style="3" customWidth="1"/>
    <col min="11282" max="11282" width="5.625" style="3" customWidth="1"/>
    <col min="11283" max="11283" width="6.375" style="3" customWidth="1"/>
    <col min="11284" max="11520" width="3.125" style="3"/>
    <col min="11521" max="11521" width="3.625" style="3" customWidth="1"/>
    <col min="11522" max="11522" width="5.375" style="3" customWidth="1"/>
    <col min="11523" max="11523" width="7.125" style="3" customWidth="1"/>
    <col min="11524" max="11524" width="9" style="3" customWidth="1"/>
    <col min="11525" max="11525" width="4" style="3" customWidth="1"/>
    <col min="11526" max="11526" width="3.125" style="3" customWidth="1"/>
    <col min="11527" max="11527" width="12.875" style="3" customWidth="1"/>
    <col min="11528" max="11528" width="3.125" style="3" customWidth="1"/>
    <col min="11529" max="11529" width="12.875" style="3" customWidth="1"/>
    <col min="11530" max="11530" width="3.125" style="3" customWidth="1"/>
    <col min="11531" max="11531" width="12.875" style="3" customWidth="1"/>
    <col min="11532" max="11534" width="3.125" style="3" customWidth="1"/>
    <col min="11535" max="11535" width="5.75" style="3" customWidth="1"/>
    <col min="11536" max="11536" width="3.125" style="3" customWidth="1"/>
    <col min="11537" max="11537" width="10.125" style="3" customWidth="1"/>
    <col min="11538" max="11538" width="5.625" style="3" customWidth="1"/>
    <col min="11539" max="11539" width="6.375" style="3" customWidth="1"/>
    <col min="11540" max="11776" width="3.125" style="3"/>
    <col min="11777" max="11777" width="3.625" style="3" customWidth="1"/>
    <col min="11778" max="11778" width="5.375" style="3" customWidth="1"/>
    <col min="11779" max="11779" width="7.125" style="3" customWidth="1"/>
    <col min="11780" max="11780" width="9" style="3" customWidth="1"/>
    <col min="11781" max="11781" width="4" style="3" customWidth="1"/>
    <col min="11782" max="11782" width="3.125" style="3" customWidth="1"/>
    <col min="11783" max="11783" width="12.875" style="3" customWidth="1"/>
    <col min="11784" max="11784" width="3.125" style="3" customWidth="1"/>
    <col min="11785" max="11785" width="12.875" style="3" customWidth="1"/>
    <col min="11786" max="11786" width="3.125" style="3" customWidth="1"/>
    <col min="11787" max="11787" width="12.875" style="3" customWidth="1"/>
    <col min="11788" max="11790" width="3.125" style="3" customWidth="1"/>
    <col min="11791" max="11791" width="5.75" style="3" customWidth="1"/>
    <col min="11792" max="11792" width="3.125" style="3" customWidth="1"/>
    <col min="11793" max="11793" width="10.125" style="3" customWidth="1"/>
    <col min="11794" max="11794" width="5.625" style="3" customWidth="1"/>
    <col min="11795" max="11795" width="6.375" style="3" customWidth="1"/>
    <col min="11796" max="12032" width="3.125" style="3"/>
    <col min="12033" max="12033" width="3.625" style="3" customWidth="1"/>
    <col min="12034" max="12034" width="5.375" style="3" customWidth="1"/>
    <col min="12035" max="12035" width="7.125" style="3" customWidth="1"/>
    <col min="12036" max="12036" width="9" style="3" customWidth="1"/>
    <col min="12037" max="12037" width="4" style="3" customWidth="1"/>
    <col min="12038" max="12038" width="3.125" style="3" customWidth="1"/>
    <col min="12039" max="12039" width="12.875" style="3" customWidth="1"/>
    <col min="12040" max="12040" width="3.125" style="3" customWidth="1"/>
    <col min="12041" max="12041" width="12.875" style="3" customWidth="1"/>
    <col min="12042" max="12042" width="3.125" style="3" customWidth="1"/>
    <col min="12043" max="12043" width="12.875" style="3" customWidth="1"/>
    <col min="12044" max="12046" width="3.125" style="3" customWidth="1"/>
    <col min="12047" max="12047" width="5.75" style="3" customWidth="1"/>
    <col min="12048" max="12048" width="3.125" style="3" customWidth="1"/>
    <col min="12049" max="12049" width="10.125" style="3" customWidth="1"/>
    <col min="12050" max="12050" width="5.625" style="3" customWidth="1"/>
    <col min="12051" max="12051" width="6.375" style="3" customWidth="1"/>
    <col min="12052" max="12288" width="3.125" style="3"/>
    <col min="12289" max="12289" width="3.625" style="3" customWidth="1"/>
    <col min="12290" max="12290" width="5.375" style="3" customWidth="1"/>
    <col min="12291" max="12291" width="7.125" style="3" customWidth="1"/>
    <col min="12292" max="12292" width="9" style="3" customWidth="1"/>
    <col min="12293" max="12293" width="4" style="3" customWidth="1"/>
    <col min="12294" max="12294" width="3.125" style="3" customWidth="1"/>
    <col min="12295" max="12295" width="12.875" style="3" customWidth="1"/>
    <col min="12296" max="12296" width="3.125" style="3" customWidth="1"/>
    <col min="12297" max="12297" width="12.875" style="3" customWidth="1"/>
    <col min="12298" max="12298" width="3.125" style="3" customWidth="1"/>
    <col min="12299" max="12299" width="12.875" style="3" customWidth="1"/>
    <col min="12300" max="12302" width="3.125" style="3" customWidth="1"/>
    <col min="12303" max="12303" width="5.75" style="3" customWidth="1"/>
    <col min="12304" max="12304" width="3.125" style="3" customWidth="1"/>
    <col min="12305" max="12305" width="10.125" style="3" customWidth="1"/>
    <col min="12306" max="12306" width="5.625" style="3" customWidth="1"/>
    <col min="12307" max="12307" width="6.375" style="3" customWidth="1"/>
    <col min="12308" max="12544" width="3.125" style="3"/>
    <col min="12545" max="12545" width="3.625" style="3" customWidth="1"/>
    <col min="12546" max="12546" width="5.375" style="3" customWidth="1"/>
    <col min="12547" max="12547" width="7.125" style="3" customWidth="1"/>
    <col min="12548" max="12548" width="9" style="3" customWidth="1"/>
    <col min="12549" max="12549" width="4" style="3" customWidth="1"/>
    <col min="12550" max="12550" width="3.125" style="3" customWidth="1"/>
    <col min="12551" max="12551" width="12.875" style="3" customWidth="1"/>
    <col min="12552" max="12552" width="3.125" style="3" customWidth="1"/>
    <col min="12553" max="12553" width="12.875" style="3" customWidth="1"/>
    <col min="12554" max="12554" width="3.125" style="3" customWidth="1"/>
    <col min="12555" max="12555" width="12.875" style="3" customWidth="1"/>
    <col min="12556" max="12558" width="3.125" style="3" customWidth="1"/>
    <col min="12559" max="12559" width="5.75" style="3" customWidth="1"/>
    <col min="12560" max="12560" width="3.125" style="3" customWidth="1"/>
    <col min="12561" max="12561" width="10.125" style="3" customWidth="1"/>
    <col min="12562" max="12562" width="5.625" style="3" customWidth="1"/>
    <col min="12563" max="12563" width="6.375" style="3" customWidth="1"/>
    <col min="12564" max="12800" width="3.125" style="3"/>
    <col min="12801" max="12801" width="3.625" style="3" customWidth="1"/>
    <col min="12802" max="12802" width="5.375" style="3" customWidth="1"/>
    <col min="12803" max="12803" width="7.125" style="3" customWidth="1"/>
    <col min="12804" max="12804" width="9" style="3" customWidth="1"/>
    <col min="12805" max="12805" width="4" style="3" customWidth="1"/>
    <col min="12806" max="12806" width="3.125" style="3" customWidth="1"/>
    <col min="12807" max="12807" width="12.875" style="3" customWidth="1"/>
    <col min="12808" max="12808" width="3.125" style="3" customWidth="1"/>
    <col min="12809" max="12809" width="12.875" style="3" customWidth="1"/>
    <col min="12810" max="12810" width="3.125" style="3" customWidth="1"/>
    <col min="12811" max="12811" width="12.875" style="3" customWidth="1"/>
    <col min="12812" max="12814" width="3.125" style="3" customWidth="1"/>
    <col min="12815" max="12815" width="5.75" style="3" customWidth="1"/>
    <col min="12816" max="12816" width="3.125" style="3" customWidth="1"/>
    <col min="12817" max="12817" width="10.125" style="3" customWidth="1"/>
    <col min="12818" max="12818" width="5.625" style="3" customWidth="1"/>
    <col min="12819" max="12819" width="6.375" style="3" customWidth="1"/>
    <col min="12820" max="13056" width="3.125" style="3"/>
    <col min="13057" max="13057" width="3.625" style="3" customWidth="1"/>
    <col min="13058" max="13058" width="5.375" style="3" customWidth="1"/>
    <col min="13059" max="13059" width="7.125" style="3" customWidth="1"/>
    <col min="13060" max="13060" width="9" style="3" customWidth="1"/>
    <col min="13061" max="13061" width="4" style="3" customWidth="1"/>
    <col min="13062" max="13062" width="3.125" style="3" customWidth="1"/>
    <col min="13063" max="13063" width="12.875" style="3" customWidth="1"/>
    <col min="13064" max="13064" width="3.125" style="3" customWidth="1"/>
    <col min="13065" max="13065" width="12.875" style="3" customWidth="1"/>
    <col min="13066" max="13066" width="3.125" style="3" customWidth="1"/>
    <col min="13067" max="13067" width="12.875" style="3" customWidth="1"/>
    <col min="13068" max="13070" width="3.125" style="3" customWidth="1"/>
    <col min="13071" max="13071" width="5.75" style="3" customWidth="1"/>
    <col min="13072" max="13072" width="3.125" style="3" customWidth="1"/>
    <col min="13073" max="13073" width="10.125" style="3" customWidth="1"/>
    <col min="13074" max="13074" width="5.625" style="3" customWidth="1"/>
    <col min="13075" max="13075" width="6.375" style="3" customWidth="1"/>
    <col min="13076" max="13312" width="3.125" style="3"/>
    <col min="13313" max="13313" width="3.625" style="3" customWidth="1"/>
    <col min="13314" max="13314" width="5.375" style="3" customWidth="1"/>
    <col min="13315" max="13315" width="7.125" style="3" customWidth="1"/>
    <col min="13316" max="13316" width="9" style="3" customWidth="1"/>
    <col min="13317" max="13317" width="4" style="3" customWidth="1"/>
    <col min="13318" max="13318" width="3.125" style="3" customWidth="1"/>
    <col min="13319" max="13319" width="12.875" style="3" customWidth="1"/>
    <col min="13320" max="13320" width="3.125" style="3" customWidth="1"/>
    <col min="13321" max="13321" width="12.875" style="3" customWidth="1"/>
    <col min="13322" max="13322" width="3.125" style="3" customWidth="1"/>
    <col min="13323" max="13323" width="12.875" style="3" customWidth="1"/>
    <col min="13324" max="13326" width="3.125" style="3" customWidth="1"/>
    <col min="13327" max="13327" width="5.75" style="3" customWidth="1"/>
    <col min="13328" max="13328" width="3.125" style="3" customWidth="1"/>
    <col min="13329" max="13329" width="10.125" style="3" customWidth="1"/>
    <col min="13330" max="13330" width="5.625" style="3" customWidth="1"/>
    <col min="13331" max="13331" width="6.375" style="3" customWidth="1"/>
    <col min="13332" max="13568" width="3.125" style="3"/>
    <col min="13569" max="13569" width="3.625" style="3" customWidth="1"/>
    <col min="13570" max="13570" width="5.375" style="3" customWidth="1"/>
    <col min="13571" max="13571" width="7.125" style="3" customWidth="1"/>
    <col min="13572" max="13572" width="9" style="3" customWidth="1"/>
    <col min="13573" max="13573" width="4" style="3" customWidth="1"/>
    <col min="13574" max="13574" width="3.125" style="3" customWidth="1"/>
    <col min="13575" max="13575" width="12.875" style="3" customWidth="1"/>
    <col min="13576" max="13576" width="3.125" style="3" customWidth="1"/>
    <col min="13577" max="13577" width="12.875" style="3" customWidth="1"/>
    <col min="13578" max="13578" width="3.125" style="3" customWidth="1"/>
    <col min="13579" max="13579" width="12.875" style="3" customWidth="1"/>
    <col min="13580" max="13582" width="3.125" style="3" customWidth="1"/>
    <col min="13583" max="13583" width="5.75" style="3" customWidth="1"/>
    <col min="13584" max="13584" width="3.125" style="3" customWidth="1"/>
    <col min="13585" max="13585" width="10.125" style="3" customWidth="1"/>
    <col min="13586" max="13586" width="5.625" style="3" customWidth="1"/>
    <col min="13587" max="13587" width="6.375" style="3" customWidth="1"/>
    <col min="13588" max="13824" width="3.125" style="3"/>
    <col min="13825" max="13825" width="3.625" style="3" customWidth="1"/>
    <col min="13826" max="13826" width="5.375" style="3" customWidth="1"/>
    <col min="13827" max="13827" width="7.125" style="3" customWidth="1"/>
    <col min="13828" max="13828" width="9" style="3" customWidth="1"/>
    <col min="13829" max="13829" width="4" style="3" customWidth="1"/>
    <col min="13830" max="13830" width="3.125" style="3" customWidth="1"/>
    <col min="13831" max="13831" width="12.875" style="3" customWidth="1"/>
    <col min="13832" max="13832" width="3.125" style="3" customWidth="1"/>
    <col min="13833" max="13833" width="12.875" style="3" customWidth="1"/>
    <col min="13834" max="13834" width="3.125" style="3" customWidth="1"/>
    <col min="13835" max="13835" width="12.875" style="3" customWidth="1"/>
    <col min="13836" max="13838" width="3.125" style="3" customWidth="1"/>
    <col min="13839" max="13839" width="5.75" style="3" customWidth="1"/>
    <col min="13840" max="13840" width="3.125" style="3" customWidth="1"/>
    <col min="13841" max="13841" width="10.125" style="3" customWidth="1"/>
    <col min="13842" max="13842" width="5.625" style="3" customWidth="1"/>
    <col min="13843" max="13843" width="6.375" style="3" customWidth="1"/>
    <col min="13844" max="14080" width="3.125" style="3"/>
    <col min="14081" max="14081" width="3.625" style="3" customWidth="1"/>
    <col min="14082" max="14082" width="5.375" style="3" customWidth="1"/>
    <col min="14083" max="14083" width="7.125" style="3" customWidth="1"/>
    <col min="14084" max="14084" width="9" style="3" customWidth="1"/>
    <col min="14085" max="14085" width="4" style="3" customWidth="1"/>
    <col min="14086" max="14086" width="3.125" style="3" customWidth="1"/>
    <col min="14087" max="14087" width="12.875" style="3" customWidth="1"/>
    <col min="14088" max="14088" width="3.125" style="3" customWidth="1"/>
    <col min="14089" max="14089" width="12.875" style="3" customWidth="1"/>
    <col min="14090" max="14090" width="3.125" style="3" customWidth="1"/>
    <col min="14091" max="14091" width="12.875" style="3" customWidth="1"/>
    <col min="14092" max="14094" width="3.125" style="3" customWidth="1"/>
    <col min="14095" max="14095" width="5.75" style="3" customWidth="1"/>
    <col min="14096" max="14096" width="3.125" style="3" customWidth="1"/>
    <col min="14097" max="14097" width="10.125" style="3" customWidth="1"/>
    <col min="14098" max="14098" width="5.625" style="3" customWidth="1"/>
    <col min="14099" max="14099" width="6.375" style="3" customWidth="1"/>
    <col min="14100" max="14336" width="3.125" style="3"/>
    <col min="14337" max="14337" width="3.625" style="3" customWidth="1"/>
    <col min="14338" max="14338" width="5.375" style="3" customWidth="1"/>
    <col min="14339" max="14339" width="7.125" style="3" customWidth="1"/>
    <col min="14340" max="14340" width="9" style="3" customWidth="1"/>
    <col min="14341" max="14341" width="4" style="3" customWidth="1"/>
    <col min="14342" max="14342" width="3.125" style="3" customWidth="1"/>
    <col min="14343" max="14343" width="12.875" style="3" customWidth="1"/>
    <col min="14344" max="14344" width="3.125" style="3" customWidth="1"/>
    <col min="14345" max="14345" width="12.875" style="3" customWidth="1"/>
    <col min="14346" max="14346" width="3.125" style="3" customWidth="1"/>
    <col min="14347" max="14347" width="12.875" style="3" customWidth="1"/>
    <col min="14348" max="14350" width="3.125" style="3" customWidth="1"/>
    <col min="14351" max="14351" width="5.75" style="3" customWidth="1"/>
    <col min="14352" max="14352" width="3.125" style="3" customWidth="1"/>
    <col min="14353" max="14353" width="10.125" style="3" customWidth="1"/>
    <col min="14354" max="14354" width="5.625" style="3" customWidth="1"/>
    <col min="14355" max="14355" width="6.375" style="3" customWidth="1"/>
    <col min="14356" max="14592" width="3.125" style="3"/>
    <col min="14593" max="14593" width="3.625" style="3" customWidth="1"/>
    <col min="14594" max="14594" width="5.375" style="3" customWidth="1"/>
    <col min="14595" max="14595" width="7.125" style="3" customWidth="1"/>
    <col min="14596" max="14596" width="9" style="3" customWidth="1"/>
    <col min="14597" max="14597" width="4" style="3" customWidth="1"/>
    <col min="14598" max="14598" width="3.125" style="3" customWidth="1"/>
    <col min="14599" max="14599" width="12.875" style="3" customWidth="1"/>
    <col min="14600" max="14600" width="3.125" style="3" customWidth="1"/>
    <col min="14601" max="14601" width="12.875" style="3" customWidth="1"/>
    <col min="14602" max="14602" width="3.125" style="3" customWidth="1"/>
    <col min="14603" max="14603" width="12.875" style="3" customWidth="1"/>
    <col min="14604" max="14606" width="3.125" style="3" customWidth="1"/>
    <col min="14607" max="14607" width="5.75" style="3" customWidth="1"/>
    <col min="14608" max="14608" width="3.125" style="3" customWidth="1"/>
    <col min="14609" max="14609" width="10.125" style="3" customWidth="1"/>
    <col min="14610" max="14610" width="5.625" style="3" customWidth="1"/>
    <col min="14611" max="14611" width="6.375" style="3" customWidth="1"/>
    <col min="14612" max="14848" width="3.125" style="3"/>
    <col min="14849" max="14849" width="3.625" style="3" customWidth="1"/>
    <col min="14850" max="14850" width="5.375" style="3" customWidth="1"/>
    <col min="14851" max="14851" width="7.125" style="3" customWidth="1"/>
    <col min="14852" max="14852" width="9" style="3" customWidth="1"/>
    <col min="14853" max="14853" width="4" style="3" customWidth="1"/>
    <col min="14854" max="14854" width="3.125" style="3" customWidth="1"/>
    <col min="14855" max="14855" width="12.875" style="3" customWidth="1"/>
    <col min="14856" max="14856" width="3.125" style="3" customWidth="1"/>
    <col min="14857" max="14857" width="12.875" style="3" customWidth="1"/>
    <col min="14858" max="14858" width="3.125" style="3" customWidth="1"/>
    <col min="14859" max="14859" width="12.875" style="3" customWidth="1"/>
    <col min="14860" max="14862" width="3.125" style="3" customWidth="1"/>
    <col min="14863" max="14863" width="5.75" style="3" customWidth="1"/>
    <col min="14864" max="14864" width="3.125" style="3" customWidth="1"/>
    <col min="14865" max="14865" width="10.125" style="3" customWidth="1"/>
    <col min="14866" max="14866" width="5.625" style="3" customWidth="1"/>
    <col min="14867" max="14867" width="6.375" style="3" customWidth="1"/>
    <col min="14868" max="15104" width="3.125" style="3"/>
    <col min="15105" max="15105" width="3.625" style="3" customWidth="1"/>
    <col min="15106" max="15106" width="5.375" style="3" customWidth="1"/>
    <col min="15107" max="15107" width="7.125" style="3" customWidth="1"/>
    <col min="15108" max="15108" width="9" style="3" customWidth="1"/>
    <col min="15109" max="15109" width="4" style="3" customWidth="1"/>
    <col min="15110" max="15110" width="3.125" style="3" customWidth="1"/>
    <col min="15111" max="15111" width="12.875" style="3" customWidth="1"/>
    <col min="15112" max="15112" width="3.125" style="3" customWidth="1"/>
    <col min="15113" max="15113" width="12.875" style="3" customWidth="1"/>
    <col min="15114" max="15114" width="3.125" style="3" customWidth="1"/>
    <col min="15115" max="15115" width="12.875" style="3" customWidth="1"/>
    <col min="15116" max="15118" width="3.125" style="3" customWidth="1"/>
    <col min="15119" max="15119" width="5.75" style="3" customWidth="1"/>
    <col min="15120" max="15120" width="3.125" style="3" customWidth="1"/>
    <col min="15121" max="15121" width="10.125" style="3" customWidth="1"/>
    <col min="15122" max="15122" width="5.625" style="3" customWidth="1"/>
    <col min="15123" max="15123" width="6.375" style="3" customWidth="1"/>
    <col min="15124" max="15360" width="3.125" style="3"/>
    <col min="15361" max="15361" width="3.625" style="3" customWidth="1"/>
    <col min="15362" max="15362" width="5.375" style="3" customWidth="1"/>
    <col min="15363" max="15363" width="7.125" style="3" customWidth="1"/>
    <col min="15364" max="15364" width="9" style="3" customWidth="1"/>
    <col min="15365" max="15365" width="4" style="3" customWidth="1"/>
    <col min="15366" max="15366" width="3.125" style="3" customWidth="1"/>
    <col min="15367" max="15367" width="12.875" style="3" customWidth="1"/>
    <col min="15368" max="15368" width="3.125" style="3" customWidth="1"/>
    <col min="15369" max="15369" width="12.875" style="3" customWidth="1"/>
    <col min="15370" max="15370" width="3.125" style="3" customWidth="1"/>
    <col min="15371" max="15371" width="12.875" style="3" customWidth="1"/>
    <col min="15372" max="15374" width="3.125" style="3" customWidth="1"/>
    <col min="15375" max="15375" width="5.75" style="3" customWidth="1"/>
    <col min="15376" max="15376" width="3.125" style="3" customWidth="1"/>
    <col min="15377" max="15377" width="10.125" style="3" customWidth="1"/>
    <col min="15378" max="15378" width="5.625" style="3" customWidth="1"/>
    <col min="15379" max="15379" width="6.375" style="3" customWidth="1"/>
    <col min="15380" max="15616" width="3.125" style="3"/>
    <col min="15617" max="15617" width="3.625" style="3" customWidth="1"/>
    <col min="15618" max="15618" width="5.375" style="3" customWidth="1"/>
    <col min="15619" max="15619" width="7.125" style="3" customWidth="1"/>
    <col min="15620" max="15620" width="9" style="3" customWidth="1"/>
    <col min="15621" max="15621" width="4" style="3" customWidth="1"/>
    <col min="15622" max="15622" width="3.125" style="3" customWidth="1"/>
    <col min="15623" max="15623" width="12.875" style="3" customWidth="1"/>
    <col min="15624" max="15624" width="3.125" style="3" customWidth="1"/>
    <col min="15625" max="15625" width="12.875" style="3" customWidth="1"/>
    <col min="15626" max="15626" width="3.125" style="3" customWidth="1"/>
    <col min="15627" max="15627" width="12.875" style="3" customWidth="1"/>
    <col min="15628" max="15630" width="3.125" style="3" customWidth="1"/>
    <col min="15631" max="15631" width="5.75" style="3" customWidth="1"/>
    <col min="15632" max="15632" width="3.125" style="3" customWidth="1"/>
    <col min="15633" max="15633" width="10.125" style="3" customWidth="1"/>
    <col min="15634" max="15634" width="5.625" style="3" customWidth="1"/>
    <col min="15635" max="15635" width="6.375" style="3" customWidth="1"/>
    <col min="15636" max="15872" width="3.125" style="3"/>
    <col min="15873" max="15873" width="3.625" style="3" customWidth="1"/>
    <col min="15874" max="15874" width="5.375" style="3" customWidth="1"/>
    <col min="15875" max="15875" width="7.125" style="3" customWidth="1"/>
    <col min="15876" max="15876" width="9" style="3" customWidth="1"/>
    <col min="15877" max="15877" width="4" style="3" customWidth="1"/>
    <col min="15878" max="15878" width="3.125" style="3" customWidth="1"/>
    <col min="15879" max="15879" width="12.875" style="3" customWidth="1"/>
    <col min="15880" max="15880" width="3.125" style="3" customWidth="1"/>
    <col min="15881" max="15881" width="12.875" style="3" customWidth="1"/>
    <col min="15882" max="15882" width="3.125" style="3" customWidth="1"/>
    <col min="15883" max="15883" width="12.875" style="3" customWidth="1"/>
    <col min="15884" max="15886" width="3.125" style="3" customWidth="1"/>
    <col min="15887" max="15887" width="5.75" style="3" customWidth="1"/>
    <col min="15888" max="15888" width="3.125" style="3" customWidth="1"/>
    <col min="15889" max="15889" width="10.125" style="3" customWidth="1"/>
    <col min="15890" max="15890" width="5.625" style="3" customWidth="1"/>
    <col min="15891" max="15891" width="6.375" style="3" customWidth="1"/>
    <col min="15892" max="16128" width="3.125" style="3"/>
    <col min="16129" max="16129" width="3.625" style="3" customWidth="1"/>
    <col min="16130" max="16130" width="5.375" style="3" customWidth="1"/>
    <col min="16131" max="16131" width="7.125" style="3" customWidth="1"/>
    <col min="16132" max="16132" width="9" style="3" customWidth="1"/>
    <col min="16133" max="16133" width="4" style="3" customWidth="1"/>
    <col min="16134" max="16134" width="3.125" style="3" customWidth="1"/>
    <col min="16135" max="16135" width="12.875" style="3" customWidth="1"/>
    <col min="16136" max="16136" width="3.125" style="3" customWidth="1"/>
    <col min="16137" max="16137" width="12.875" style="3" customWidth="1"/>
    <col min="16138" max="16138" width="3.125" style="3" customWidth="1"/>
    <col min="16139" max="16139" width="12.875" style="3" customWidth="1"/>
    <col min="16140" max="16142" width="3.125" style="3" customWidth="1"/>
    <col min="16143" max="16143" width="5.75" style="3" customWidth="1"/>
    <col min="16144" max="16144" width="3.125" style="3" customWidth="1"/>
    <col min="16145" max="16145" width="10.125" style="3" customWidth="1"/>
    <col min="16146" max="16146" width="5.625" style="3" customWidth="1"/>
    <col min="16147" max="16147" width="6.375" style="3" customWidth="1"/>
    <col min="16148" max="16384" width="3.125" style="3"/>
  </cols>
  <sheetData>
    <row r="1" spans="1:21" ht="18" customHeight="1">
      <c r="A1" s="64" t="s">
        <v>376</v>
      </c>
      <c r="B1" s="61"/>
      <c r="C1" s="61"/>
      <c r="D1" s="28"/>
      <c r="E1" s="62"/>
      <c r="F1" s="28"/>
      <c r="G1" s="1"/>
      <c r="H1" s="1"/>
      <c r="I1" s="1"/>
      <c r="J1" s="1"/>
      <c r="K1" s="1"/>
      <c r="L1" s="1"/>
      <c r="M1" s="1"/>
      <c r="N1" s="1"/>
      <c r="P1" s="369" t="s">
        <v>0</v>
      </c>
      <c r="Q1" s="369"/>
      <c r="R1" s="369"/>
      <c r="S1" s="1"/>
      <c r="T1" s="1"/>
    </row>
    <row r="2" spans="1:21" ht="13.5" customHeight="1">
      <c r="G2" s="4"/>
      <c r="L2" s="238" t="s">
        <v>1</v>
      </c>
      <c r="M2" s="239"/>
      <c r="N2" s="240"/>
      <c r="O2" s="241"/>
      <c r="P2" s="241"/>
      <c r="Q2" s="241"/>
      <c r="R2" s="242"/>
    </row>
    <row r="3" spans="1:21" ht="13.5" customHeight="1">
      <c r="A3" s="5"/>
      <c r="B3" s="243" t="s">
        <v>2</v>
      </c>
      <c r="C3" s="243"/>
      <c r="D3" s="243"/>
      <c r="E3" s="243"/>
      <c r="F3" s="243"/>
      <c r="G3" s="243"/>
      <c r="L3" s="250" t="s">
        <v>3</v>
      </c>
      <c r="M3" s="251"/>
      <c r="N3" s="252"/>
      <c r="O3" s="244" t="s">
        <v>258</v>
      </c>
      <c r="P3" s="245"/>
      <c r="Q3" s="245"/>
      <c r="R3" s="246"/>
      <c r="S3" s="6"/>
    </row>
    <row r="4" spans="1:21" ht="13.5" customHeight="1">
      <c r="B4" s="256" t="s">
        <v>4</v>
      </c>
      <c r="C4" s="256"/>
      <c r="D4" s="256"/>
      <c r="E4" s="256"/>
      <c r="F4" s="256"/>
      <c r="G4" s="256"/>
      <c r="L4" s="253"/>
      <c r="M4" s="254"/>
      <c r="N4" s="255"/>
      <c r="O4" s="365" t="s">
        <v>299</v>
      </c>
      <c r="P4" s="366"/>
      <c r="Q4" s="366"/>
      <c r="R4" s="367"/>
    </row>
    <row r="5" spans="1:21" ht="12.75" customHeight="1">
      <c r="L5" s="44"/>
      <c r="M5" s="44"/>
      <c r="N5" s="44"/>
      <c r="O5" s="45"/>
      <c r="P5" s="45"/>
      <c r="Q5" s="45"/>
      <c r="R5" s="45"/>
    </row>
    <row r="6" spans="1:21" ht="24.75" customHeight="1">
      <c r="A6" s="232" t="s">
        <v>259</v>
      </c>
      <c r="B6" s="232"/>
      <c r="C6" s="232"/>
      <c r="D6" s="232"/>
      <c r="E6" s="232"/>
      <c r="F6" s="232"/>
      <c r="G6" s="232"/>
      <c r="H6" s="232"/>
      <c r="I6" s="232"/>
      <c r="J6" s="232"/>
      <c r="K6" s="232"/>
      <c r="L6" s="232"/>
      <c r="M6" s="232"/>
      <c r="N6" s="232"/>
      <c r="O6" s="232"/>
      <c r="P6" s="232"/>
      <c r="Q6" s="232"/>
      <c r="R6" s="232"/>
    </row>
    <row r="7" spans="1:21" ht="18.75" customHeight="1" thickBot="1">
      <c r="A7" s="7" t="s">
        <v>248</v>
      </c>
      <c r="B7" s="7"/>
      <c r="C7" s="7"/>
    </row>
    <row r="8" spans="1:21" ht="62.25" customHeight="1" thickBot="1">
      <c r="A8" s="31"/>
      <c r="B8" s="282" t="s">
        <v>5</v>
      </c>
      <c r="C8" s="282"/>
      <c r="D8" s="282"/>
      <c r="E8" s="32" t="s">
        <v>147</v>
      </c>
      <c r="F8" s="234" t="s">
        <v>146</v>
      </c>
      <c r="G8" s="234"/>
      <c r="H8" s="234" t="s">
        <v>148</v>
      </c>
      <c r="I8" s="234"/>
      <c r="J8" s="234" t="s">
        <v>149</v>
      </c>
      <c r="K8" s="234"/>
      <c r="L8" s="234" t="s">
        <v>150</v>
      </c>
      <c r="M8" s="234"/>
      <c r="N8" s="234"/>
      <c r="O8" s="234"/>
      <c r="P8" s="368" t="s">
        <v>151</v>
      </c>
      <c r="Q8" s="340"/>
      <c r="R8" s="33" t="s">
        <v>152</v>
      </c>
    </row>
    <row r="9" spans="1:21" ht="33" customHeight="1">
      <c r="A9" s="34" t="s">
        <v>272</v>
      </c>
      <c r="B9" s="356" t="s">
        <v>348</v>
      </c>
      <c r="C9" s="356"/>
      <c r="D9" s="356"/>
      <c r="E9" s="131">
        <v>4</v>
      </c>
      <c r="F9" s="286"/>
      <c r="G9" s="357"/>
      <c r="H9" s="111" t="s">
        <v>301</v>
      </c>
      <c r="I9" s="35" t="s">
        <v>153</v>
      </c>
      <c r="J9" s="111" t="s">
        <v>301</v>
      </c>
      <c r="K9" s="35" t="s">
        <v>154</v>
      </c>
      <c r="L9" s="285"/>
      <c r="M9" s="285"/>
      <c r="N9" s="285"/>
      <c r="O9" s="285"/>
      <c r="P9" s="358"/>
      <c r="Q9" s="359"/>
      <c r="R9" s="142" t="str">
        <f>IF(H9="○",8,IF(J9="○",12,""))</f>
        <v/>
      </c>
    </row>
    <row r="10" spans="1:21" ht="35.25" customHeight="1">
      <c r="A10" s="63" t="s">
        <v>106</v>
      </c>
      <c r="B10" s="194" t="s">
        <v>349</v>
      </c>
      <c r="C10" s="194"/>
      <c r="D10" s="194"/>
      <c r="E10" s="152">
        <v>5</v>
      </c>
      <c r="F10" s="111" t="s">
        <v>301</v>
      </c>
      <c r="G10" s="15" t="s">
        <v>155</v>
      </c>
      <c r="H10" s="111" t="s">
        <v>301</v>
      </c>
      <c r="I10" s="22" t="s">
        <v>156</v>
      </c>
      <c r="J10" s="111" t="s">
        <v>301</v>
      </c>
      <c r="K10" s="15" t="s">
        <v>157</v>
      </c>
      <c r="L10" s="111" t="s">
        <v>301</v>
      </c>
      <c r="M10" s="195" t="s">
        <v>158</v>
      </c>
      <c r="N10" s="196"/>
      <c r="O10" s="197"/>
      <c r="P10" s="360"/>
      <c r="Q10" s="361"/>
      <c r="R10" s="141" t="str">
        <f>IF(F10="○",5,IF(H10="○",10,IF(J10="○",15,IF(L10="○",25,""))))</f>
        <v/>
      </c>
      <c r="U10" s="5"/>
    </row>
    <row r="11" spans="1:21" ht="35.25" customHeight="1">
      <c r="A11" s="63" t="s">
        <v>271</v>
      </c>
      <c r="B11" s="201" t="s">
        <v>350</v>
      </c>
      <c r="C11" s="201"/>
      <c r="D11" s="201"/>
      <c r="E11" s="129">
        <v>5</v>
      </c>
      <c r="F11" s="111" t="s">
        <v>301</v>
      </c>
      <c r="G11" s="162" t="s">
        <v>308</v>
      </c>
      <c r="H11" s="111" t="s">
        <v>301</v>
      </c>
      <c r="I11" s="162" t="s">
        <v>309</v>
      </c>
      <c r="J11" s="111" t="s">
        <v>301</v>
      </c>
      <c r="K11" s="162" t="s">
        <v>310</v>
      </c>
      <c r="L11" s="112" t="s">
        <v>301</v>
      </c>
      <c r="M11" s="362" t="s">
        <v>311</v>
      </c>
      <c r="N11" s="363"/>
      <c r="O11" s="364"/>
      <c r="P11" s="348"/>
      <c r="Q11" s="349"/>
      <c r="R11" s="144" t="str">
        <f>IF(F11="○",5,IF(H11="○",10,IF(J11="○",15,IF(L11="○",25,""))))</f>
        <v/>
      </c>
      <c r="S11" s="5"/>
      <c r="U11" s="5"/>
    </row>
    <row r="12" spans="1:21" ht="44.25" customHeight="1" thickBot="1">
      <c r="A12" s="63" t="s">
        <v>273</v>
      </c>
      <c r="B12" s="350" t="s">
        <v>351</v>
      </c>
      <c r="C12" s="350"/>
      <c r="D12" s="350"/>
      <c r="E12" s="129">
        <v>2</v>
      </c>
      <c r="F12" s="111" t="s">
        <v>301</v>
      </c>
      <c r="G12" s="47" t="s">
        <v>159</v>
      </c>
      <c r="H12" s="111" t="s">
        <v>301</v>
      </c>
      <c r="I12" s="47" t="s">
        <v>160</v>
      </c>
      <c r="J12" s="111" t="s">
        <v>301</v>
      </c>
      <c r="K12" s="47" t="s">
        <v>161</v>
      </c>
      <c r="L12" s="111" t="s">
        <v>301</v>
      </c>
      <c r="M12" s="351" t="s">
        <v>162</v>
      </c>
      <c r="N12" s="352"/>
      <c r="O12" s="353"/>
      <c r="P12" s="354"/>
      <c r="Q12" s="355"/>
      <c r="R12" s="145" t="str">
        <f>IF(F12="○",2,IF(H12="○",4,IF(J12="○",6,IF(L12="○",10,""))))</f>
        <v/>
      </c>
      <c r="U12" s="5"/>
    </row>
    <row r="13" spans="1:21" ht="36.75" customHeight="1" thickTop="1" thickBot="1">
      <c r="A13" s="180" t="s">
        <v>88</v>
      </c>
      <c r="B13" s="181"/>
      <c r="C13" s="181"/>
      <c r="D13" s="181"/>
      <c r="E13" s="332" t="s">
        <v>364</v>
      </c>
      <c r="F13" s="333"/>
      <c r="G13" s="333"/>
      <c r="H13" s="333"/>
      <c r="I13" s="333"/>
      <c r="J13" s="333"/>
      <c r="K13" s="333"/>
      <c r="L13" s="333"/>
      <c r="M13" s="333"/>
      <c r="N13" s="333"/>
      <c r="O13" s="333"/>
      <c r="P13" s="333"/>
      <c r="Q13" s="333"/>
      <c r="R13" s="138">
        <f>SUM(R9:R12)</f>
        <v>0</v>
      </c>
    </row>
    <row r="14" spans="1:21" ht="18" customHeight="1">
      <c r="A14" s="156" t="s">
        <v>352</v>
      </c>
      <c r="B14" s="117"/>
      <c r="C14" s="117"/>
      <c r="D14" s="117"/>
      <c r="E14" s="118"/>
      <c r="F14" s="118"/>
      <c r="G14" s="118"/>
      <c r="H14" s="118"/>
      <c r="I14" s="118"/>
      <c r="J14" s="118"/>
      <c r="K14" s="118"/>
      <c r="L14" s="118"/>
      <c r="M14" s="118"/>
      <c r="N14" s="118"/>
      <c r="O14" s="118"/>
      <c r="P14" s="118"/>
      <c r="Q14" s="118"/>
      <c r="R14" s="46"/>
    </row>
    <row r="15" spans="1:21" ht="18" customHeight="1">
      <c r="A15" s="156" t="s">
        <v>353</v>
      </c>
      <c r="B15" s="117"/>
      <c r="C15" s="117"/>
      <c r="D15" s="117"/>
      <c r="E15" s="118"/>
      <c r="F15" s="118"/>
      <c r="G15" s="118"/>
      <c r="H15" s="118"/>
      <c r="I15" s="118"/>
      <c r="J15" s="118"/>
      <c r="K15" s="118"/>
      <c r="L15" s="118"/>
      <c r="M15" s="118"/>
      <c r="N15" s="118"/>
      <c r="O15" s="118"/>
      <c r="P15" s="118"/>
      <c r="Q15" s="118"/>
      <c r="R15" s="46"/>
    </row>
    <row r="16" spans="1:21" ht="18" customHeight="1">
      <c r="A16" s="48"/>
      <c r="B16" s="48"/>
      <c r="C16" s="48"/>
      <c r="D16" s="48"/>
      <c r="E16" s="48"/>
      <c r="F16" s="48"/>
      <c r="G16" s="48"/>
      <c r="H16" s="48"/>
      <c r="I16" s="48"/>
      <c r="J16" s="48"/>
      <c r="K16" s="48"/>
      <c r="L16" s="49"/>
      <c r="M16" s="49"/>
      <c r="N16" s="49"/>
      <c r="O16" s="49"/>
      <c r="P16" s="49"/>
      <c r="Q16" s="49"/>
      <c r="R16" s="46"/>
    </row>
    <row r="17" spans="1:37" ht="22.5" customHeight="1" thickBot="1">
      <c r="A17" s="334" t="s">
        <v>362</v>
      </c>
      <c r="B17" s="334"/>
      <c r="C17" s="334"/>
      <c r="D17" s="334"/>
      <c r="E17" s="334"/>
      <c r="F17" s="334"/>
      <c r="G17" s="334"/>
      <c r="H17" s="334"/>
      <c r="I17" s="334"/>
      <c r="J17" s="334"/>
      <c r="K17" s="334"/>
      <c r="L17" s="334"/>
      <c r="M17" s="334"/>
      <c r="N17" s="334"/>
      <c r="O17" s="334"/>
      <c r="P17" s="334"/>
      <c r="Q17" s="334"/>
      <c r="R17" s="334"/>
    </row>
    <row r="18" spans="1:37" ht="62.25" customHeight="1" thickBot="1">
      <c r="A18" s="31"/>
      <c r="B18" s="335" t="s">
        <v>5</v>
      </c>
      <c r="C18" s="336"/>
      <c r="D18" s="337"/>
      <c r="E18" s="32" t="s">
        <v>163</v>
      </c>
      <c r="F18" s="265" t="s">
        <v>164</v>
      </c>
      <c r="G18" s="338"/>
      <c r="H18" s="265" t="s">
        <v>165</v>
      </c>
      <c r="I18" s="338"/>
      <c r="J18" s="265" t="s">
        <v>166</v>
      </c>
      <c r="K18" s="338"/>
      <c r="L18" s="265" t="s">
        <v>167</v>
      </c>
      <c r="M18" s="339"/>
      <c r="N18" s="339"/>
      <c r="O18" s="338"/>
      <c r="P18" s="340" t="s">
        <v>151</v>
      </c>
      <c r="Q18" s="341"/>
      <c r="R18" s="33" t="s">
        <v>152</v>
      </c>
    </row>
    <row r="19" spans="1:37" ht="33" customHeight="1">
      <c r="A19" s="34" t="s">
        <v>168</v>
      </c>
      <c r="B19" s="342" t="s">
        <v>169</v>
      </c>
      <c r="C19" s="343"/>
      <c r="D19" s="344"/>
      <c r="E19" s="131">
        <v>2</v>
      </c>
      <c r="F19" s="111" t="s">
        <v>301</v>
      </c>
      <c r="G19" s="50" t="s">
        <v>244</v>
      </c>
      <c r="H19" s="111" t="s">
        <v>301</v>
      </c>
      <c r="I19" s="59" t="s">
        <v>246</v>
      </c>
      <c r="J19" s="111" t="s">
        <v>301</v>
      </c>
      <c r="K19" s="60" t="s">
        <v>247</v>
      </c>
      <c r="L19" s="111" t="s">
        <v>301</v>
      </c>
      <c r="M19" s="345" t="s">
        <v>245</v>
      </c>
      <c r="N19" s="346"/>
      <c r="O19" s="347"/>
      <c r="P19" s="330"/>
      <c r="Q19" s="331"/>
      <c r="R19" s="142" t="str">
        <f>IF(F19="○",2,IF(H19="○",4,IF(J19="○",6,IF(L19="○",10,""))))</f>
        <v/>
      </c>
      <c r="U19" s="5"/>
    </row>
    <row r="20" spans="1:37" ht="33" customHeight="1">
      <c r="A20" s="148" t="s">
        <v>170</v>
      </c>
      <c r="B20" s="323" t="s">
        <v>171</v>
      </c>
      <c r="C20" s="324"/>
      <c r="D20" s="325"/>
      <c r="E20" s="149">
        <v>2</v>
      </c>
      <c r="F20" s="111" t="s">
        <v>301</v>
      </c>
      <c r="G20" s="15" t="s">
        <v>172</v>
      </c>
      <c r="H20" s="111" t="s">
        <v>301</v>
      </c>
      <c r="I20" s="151" t="s">
        <v>27</v>
      </c>
      <c r="J20" s="111" t="s">
        <v>301</v>
      </c>
      <c r="K20" s="15" t="s">
        <v>173</v>
      </c>
      <c r="L20" s="188"/>
      <c r="M20" s="263"/>
      <c r="N20" s="263"/>
      <c r="O20" s="262"/>
      <c r="P20" s="223"/>
      <c r="Q20" s="326"/>
      <c r="R20" s="141" t="str">
        <f>IF(F20="○",2,IF(H20="○",4,IF(J20="○",6,"")))</f>
        <v/>
      </c>
      <c r="S20" s="51"/>
      <c r="U20" s="5"/>
    </row>
    <row r="21" spans="1:37" ht="33" customHeight="1">
      <c r="A21" s="148" t="s">
        <v>274</v>
      </c>
      <c r="B21" s="323" t="s">
        <v>175</v>
      </c>
      <c r="C21" s="324"/>
      <c r="D21" s="325"/>
      <c r="E21" s="149">
        <v>6</v>
      </c>
      <c r="F21" s="111" t="s">
        <v>301</v>
      </c>
      <c r="G21" s="15" t="s">
        <v>176</v>
      </c>
      <c r="H21" s="188"/>
      <c r="I21" s="262"/>
      <c r="J21" s="188"/>
      <c r="K21" s="262"/>
      <c r="L21" s="188"/>
      <c r="M21" s="263"/>
      <c r="N21" s="263"/>
      <c r="O21" s="262"/>
      <c r="P21" s="223"/>
      <c r="Q21" s="326"/>
      <c r="R21" s="139" t="str">
        <f>IF(F21="○",6,"")</f>
        <v/>
      </c>
      <c r="U21" s="5"/>
    </row>
    <row r="22" spans="1:37" ht="33" customHeight="1">
      <c r="A22" s="119" t="s">
        <v>323</v>
      </c>
      <c r="B22" s="314" t="s">
        <v>355</v>
      </c>
      <c r="C22" s="315"/>
      <c r="D22" s="316"/>
      <c r="E22" s="152">
        <v>3</v>
      </c>
      <c r="F22" s="163" t="s">
        <v>301</v>
      </c>
      <c r="G22" s="154" t="s">
        <v>174</v>
      </c>
      <c r="H22" s="163" t="s">
        <v>301</v>
      </c>
      <c r="I22" s="154" t="s">
        <v>177</v>
      </c>
      <c r="J22" s="317"/>
      <c r="K22" s="318"/>
      <c r="L22" s="163" t="s">
        <v>301</v>
      </c>
      <c r="M22" s="327" t="s">
        <v>178</v>
      </c>
      <c r="N22" s="328"/>
      <c r="O22" s="329"/>
      <c r="P22" s="303"/>
      <c r="Q22" s="304"/>
      <c r="R22" s="141">
        <f>IF(F22="○",3,0)+IF(H22="○",6,0)+IF(L22="○",15)</f>
        <v>0</v>
      </c>
      <c r="S22" s="5"/>
      <c r="U22" s="5"/>
    </row>
    <row r="23" spans="1:37" ht="33" customHeight="1">
      <c r="A23" s="119" t="s">
        <v>319</v>
      </c>
      <c r="B23" s="314" t="s">
        <v>356</v>
      </c>
      <c r="C23" s="315"/>
      <c r="D23" s="316"/>
      <c r="E23" s="152">
        <v>3</v>
      </c>
      <c r="F23" s="163" t="s">
        <v>301</v>
      </c>
      <c r="G23" s="53" t="s">
        <v>179</v>
      </c>
      <c r="H23" s="163" t="s">
        <v>301</v>
      </c>
      <c r="I23" s="155" t="s">
        <v>180</v>
      </c>
      <c r="J23" s="163" t="s">
        <v>301</v>
      </c>
      <c r="K23" s="155" t="s">
        <v>181</v>
      </c>
      <c r="L23" s="317"/>
      <c r="M23" s="319"/>
      <c r="N23" s="319"/>
      <c r="O23" s="318"/>
      <c r="P23" s="303"/>
      <c r="Q23" s="304"/>
      <c r="R23" s="141">
        <f>IF(F23="○",3,0)+IF(H23="○",6,0)+IF(J23="○",9)</f>
        <v>0</v>
      </c>
      <c r="S23" s="8"/>
      <c r="U23" s="5"/>
      <c r="AK23" s="58"/>
    </row>
    <row r="24" spans="1:37" ht="33" customHeight="1">
      <c r="A24" s="119" t="s">
        <v>276</v>
      </c>
      <c r="B24" s="314" t="s">
        <v>182</v>
      </c>
      <c r="C24" s="315"/>
      <c r="D24" s="316"/>
      <c r="E24" s="152">
        <v>15</v>
      </c>
      <c r="F24" s="163" t="s">
        <v>301</v>
      </c>
      <c r="G24" s="154" t="s">
        <v>183</v>
      </c>
      <c r="H24" s="317"/>
      <c r="I24" s="318"/>
      <c r="J24" s="317"/>
      <c r="K24" s="318"/>
      <c r="L24" s="317"/>
      <c r="M24" s="319"/>
      <c r="N24" s="319"/>
      <c r="O24" s="318"/>
      <c r="P24" s="321"/>
      <c r="Q24" s="322"/>
      <c r="R24" s="139" t="str">
        <f>IF(F24="○",15,"")</f>
        <v/>
      </c>
      <c r="U24" s="5"/>
    </row>
    <row r="25" spans="1:37" s="109" customFormat="1" ht="28.5" customHeight="1">
      <c r="A25" s="164" t="s">
        <v>324</v>
      </c>
      <c r="B25" s="305" t="s">
        <v>357</v>
      </c>
      <c r="C25" s="305"/>
      <c r="D25" s="305"/>
      <c r="E25" s="165">
        <v>4</v>
      </c>
      <c r="F25" s="306"/>
      <c r="G25" s="307"/>
      <c r="H25" s="306"/>
      <c r="I25" s="307"/>
      <c r="J25" s="163" t="s">
        <v>301</v>
      </c>
      <c r="K25" s="166" t="s">
        <v>302</v>
      </c>
      <c r="L25" s="163" t="s">
        <v>307</v>
      </c>
      <c r="M25" s="309" t="s">
        <v>303</v>
      </c>
      <c r="N25" s="310"/>
      <c r="O25" s="311"/>
      <c r="P25" s="303"/>
      <c r="Q25" s="304"/>
      <c r="R25" s="143">
        <f>IF(J25="○",12,0)+IF(L25="○",20,0)</f>
        <v>0</v>
      </c>
      <c r="U25" s="110"/>
    </row>
    <row r="26" spans="1:37" ht="33" customHeight="1">
      <c r="A26" s="119" t="s">
        <v>278</v>
      </c>
      <c r="B26" s="314" t="s">
        <v>358</v>
      </c>
      <c r="C26" s="315"/>
      <c r="D26" s="316"/>
      <c r="E26" s="152">
        <v>20</v>
      </c>
      <c r="F26" s="163" t="s">
        <v>301</v>
      </c>
      <c r="G26" s="154" t="s">
        <v>184</v>
      </c>
      <c r="H26" s="317"/>
      <c r="I26" s="318"/>
      <c r="J26" s="317"/>
      <c r="K26" s="318"/>
      <c r="L26" s="317"/>
      <c r="M26" s="319"/>
      <c r="N26" s="319"/>
      <c r="O26" s="318"/>
      <c r="P26" s="303"/>
      <c r="Q26" s="320"/>
      <c r="R26" s="141" t="str">
        <f>IF(F26="○",20,"")</f>
        <v/>
      </c>
      <c r="S26" s="5"/>
      <c r="U26" s="5"/>
    </row>
    <row r="27" spans="1:37" s="109" customFormat="1" ht="27" customHeight="1">
      <c r="A27" s="164" t="s">
        <v>325</v>
      </c>
      <c r="B27" s="305" t="s">
        <v>359</v>
      </c>
      <c r="C27" s="305"/>
      <c r="D27" s="305"/>
      <c r="E27" s="165">
        <v>3</v>
      </c>
      <c r="F27" s="163" t="s">
        <v>301</v>
      </c>
      <c r="G27" s="167" t="s">
        <v>322</v>
      </c>
      <c r="H27" s="163" t="s">
        <v>301</v>
      </c>
      <c r="I27" s="168" t="s">
        <v>304</v>
      </c>
      <c r="J27" s="306"/>
      <c r="K27" s="307"/>
      <c r="L27" s="306"/>
      <c r="M27" s="308"/>
      <c r="N27" s="308"/>
      <c r="O27" s="307"/>
      <c r="P27" s="303"/>
      <c r="Q27" s="304"/>
      <c r="R27" s="144">
        <f>IF(F27="○",3,0)+IF(H27="○",6,0)</f>
        <v>0</v>
      </c>
      <c r="U27" s="110"/>
    </row>
    <row r="28" spans="1:37" s="109" customFormat="1" ht="36" customHeight="1">
      <c r="A28" s="164" t="s">
        <v>326</v>
      </c>
      <c r="B28" s="305" t="s">
        <v>360</v>
      </c>
      <c r="C28" s="305"/>
      <c r="D28" s="305"/>
      <c r="E28" s="165">
        <v>1</v>
      </c>
      <c r="F28" s="169"/>
      <c r="G28" s="170" t="s">
        <v>305</v>
      </c>
      <c r="H28" s="169"/>
      <c r="I28" s="171" t="s">
        <v>306</v>
      </c>
      <c r="J28" s="169"/>
      <c r="K28" s="171" t="s">
        <v>341</v>
      </c>
      <c r="L28" s="306"/>
      <c r="M28" s="308"/>
      <c r="N28" s="308"/>
      <c r="O28" s="307"/>
      <c r="P28" s="303"/>
      <c r="Q28" s="304"/>
      <c r="R28" s="144">
        <f>(F28*1)+(H28*2)+(J28*3)</f>
        <v>0</v>
      </c>
    </row>
    <row r="29" spans="1:37" ht="33" customHeight="1" thickBot="1">
      <c r="A29" s="148" t="s">
        <v>327</v>
      </c>
      <c r="B29" s="189" t="s">
        <v>185</v>
      </c>
      <c r="C29" s="189"/>
      <c r="D29" s="189"/>
      <c r="E29" s="149" t="s">
        <v>186</v>
      </c>
      <c r="F29" s="54"/>
      <c r="G29" s="150" t="s">
        <v>128</v>
      </c>
      <c r="H29" s="312" t="s">
        <v>83</v>
      </c>
      <c r="I29" s="313"/>
      <c r="J29" s="313"/>
      <c r="K29" s="313"/>
      <c r="L29" s="313"/>
      <c r="M29" s="313"/>
      <c r="N29" s="313"/>
      <c r="O29" s="313"/>
      <c r="P29" s="313"/>
      <c r="Q29" s="313"/>
      <c r="R29" s="141">
        <f>F29</f>
        <v>0</v>
      </c>
      <c r="S29" s="5"/>
      <c r="U29" s="5"/>
    </row>
    <row r="30" spans="1:37" ht="36.75" customHeight="1" thickTop="1" thickBot="1">
      <c r="A30" s="180" t="s">
        <v>88</v>
      </c>
      <c r="B30" s="181"/>
      <c r="C30" s="181"/>
      <c r="D30" s="181"/>
      <c r="E30" s="182" t="s">
        <v>354</v>
      </c>
      <c r="F30" s="183"/>
      <c r="G30" s="183"/>
      <c r="H30" s="183"/>
      <c r="I30" s="183"/>
      <c r="J30" s="183"/>
      <c r="K30" s="183"/>
      <c r="L30" s="183"/>
      <c r="M30" s="183"/>
      <c r="N30" s="183"/>
      <c r="O30" s="183"/>
      <c r="P30" s="183"/>
      <c r="Q30" s="183"/>
      <c r="R30" s="138">
        <f>SUM(R19:R29)</f>
        <v>0</v>
      </c>
    </row>
    <row r="31" spans="1:37" ht="7.5" customHeight="1">
      <c r="A31" s="117"/>
      <c r="B31" s="147"/>
      <c r="C31" s="117"/>
      <c r="D31" s="117"/>
      <c r="E31" s="117"/>
      <c r="F31" s="117"/>
      <c r="G31" s="117"/>
      <c r="H31" s="117"/>
      <c r="I31" s="117"/>
      <c r="J31" s="117"/>
      <c r="K31" s="117"/>
      <c r="L31" s="117"/>
      <c r="M31" s="117"/>
      <c r="N31" s="117"/>
      <c r="O31" s="117"/>
      <c r="P31" s="117"/>
      <c r="Q31" s="117"/>
      <c r="R31" s="146"/>
    </row>
    <row r="32" spans="1:37" ht="18" customHeight="1">
      <c r="B32" s="56"/>
      <c r="C32" s="5" t="s">
        <v>89</v>
      </c>
      <c r="L32" s="8"/>
      <c r="M32" s="8"/>
      <c r="N32" s="3"/>
      <c r="Q32" s="3"/>
    </row>
    <row r="33" spans="1:17" ht="18" customHeight="1">
      <c r="B33" s="54"/>
      <c r="C33" s="5" t="s">
        <v>187</v>
      </c>
      <c r="L33" s="8"/>
      <c r="M33" s="8"/>
      <c r="N33" s="3"/>
      <c r="Q33" s="3"/>
    </row>
    <row r="34" spans="1:17" ht="7.5" customHeight="1">
      <c r="B34" s="49"/>
      <c r="C34" s="5"/>
      <c r="L34" s="8"/>
      <c r="M34" s="8"/>
      <c r="N34" s="3"/>
      <c r="Q34" s="3"/>
    </row>
    <row r="35" spans="1:17" ht="13.5" customHeight="1">
      <c r="A35" s="158" t="s">
        <v>361</v>
      </c>
    </row>
    <row r="36" spans="1:17" ht="13.5" customHeight="1">
      <c r="A36" s="158" t="s">
        <v>328</v>
      </c>
    </row>
    <row r="37" spans="1:17" ht="13.5" customHeight="1"/>
    <row r="38" spans="1:17" ht="18" customHeight="1">
      <c r="A38" s="5" t="s">
        <v>260</v>
      </c>
      <c r="B38" s="5"/>
      <c r="C38" s="5"/>
      <c r="H38" s="5"/>
    </row>
  </sheetData>
  <mergeCells count="81">
    <mergeCell ref="P1:R1"/>
    <mergeCell ref="L2:N2"/>
    <mergeCell ref="O2:R2"/>
    <mergeCell ref="B3:G3"/>
    <mergeCell ref="O3:R3"/>
    <mergeCell ref="O4:R4"/>
    <mergeCell ref="L3:N4"/>
    <mergeCell ref="A6:R6"/>
    <mergeCell ref="B8:D8"/>
    <mergeCell ref="F8:G8"/>
    <mergeCell ref="H8:I8"/>
    <mergeCell ref="J8:K8"/>
    <mergeCell ref="L8:O8"/>
    <mergeCell ref="P8:Q8"/>
    <mergeCell ref="B4:G4"/>
    <mergeCell ref="P11:Q11"/>
    <mergeCell ref="B12:D12"/>
    <mergeCell ref="M12:O12"/>
    <mergeCell ref="P12:Q12"/>
    <mergeCell ref="B9:D9"/>
    <mergeCell ref="F9:G9"/>
    <mergeCell ref="L9:O9"/>
    <mergeCell ref="P9:Q9"/>
    <mergeCell ref="B10:D10"/>
    <mergeCell ref="M10:O10"/>
    <mergeCell ref="P10:Q10"/>
    <mergeCell ref="B11:D11"/>
    <mergeCell ref="M11:O11"/>
    <mergeCell ref="P19:Q19"/>
    <mergeCell ref="B20:D20"/>
    <mergeCell ref="L20:O20"/>
    <mergeCell ref="P20:Q20"/>
    <mergeCell ref="A13:D13"/>
    <mergeCell ref="E13:Q13"/>
    <mergeCell ref="A17:R17"/>
    <mergeCell ref="B18:D18"/>
    <mergeCell ref="F18:G18"/>
    <mergeCell ref="H18:I18"/>
    <mergeCell ref="J18:K18"/>
    <mergeCell ref="L18:O18"/>
    <mergeCell ref="P18:Q18"/>
    <mergeCell ref="B19:D19"/>
    <mergeCell ref="M19:O19"/>
    <mergeCell ref="P22:Q22"/>
    <mergeCell ref="B21:D21"/>
    <mergeCell ref="H21:I21"/>
    <mergeCell ref="J21:K21"/>
    <mergeCell ref="L21:O21"/>
    <mergeCell ref="P21:Q21"/>
    <mergeCell ref="J22:K22"/>
    <mergeCell ref="M22:O22"/>
    <mergeCell ref="B22:D22"/>
    <mergeCell ref="P23:Q23"/>
    <mergeCell ref="B24:D24"/>
    <mergeCell ref="H24:I24"/>
    <mergeCell ref="J24:K24"/>
    <mergeCell ref="L24:O24"/>
    <mergeCell ref="P24:Q24"/>
    <mergeCell ref="B23:D23"/>
    <mergeCell ref="L23:O23"/>
    <mergeCell ref="B29:D29"/>
    <mergeCell ref="H29:Q29"/>
    <mergeCell ref="A30:D30"/>
    <mergeCell ref="E30:Q30"/>
    <mergeCell ref="B26:D26"/>
    <mergeCell ref="H26:I26"/>
    <mergeCell ref="J26:K26"/>
    <mergeCell ref="L26:O26"/>
    <mergeCell ref="P26:Q26"/>
    <mergeCell ref="P28:Q28"/>
    <mergeCell ref="L28:O28"/>
    <mergeCell ref="B28:D28"/>
    <mergeCell ref="P25:Q25"/>
    <mergeCell ref="B27:D27"/>
    <mergeCell ref="J27:K27"/>
    <mergeCell ref="L27:O27"/>
    <mergeCell ref="P27:Q27"/>
    <mergeCell ref="B25:D25"/>
    <mergeCell ref="F25:G25"/>
    <mergeCell ref="H25:I25"/>
    <mergeCell ref="M25:O25"/>
  </mergeCells>
  <phoneticPr fontId="2"/>
  <conditionalFormatting sqref="R25">
    <cfRule type="cellIs" dxfId="1" priority="2" stopIfTrue="1" operator="equal">
      <formula>0</formula>
    </cfRule>
  </conditionalFormatting>
  <conditionalFormatting sqref="R27:R28">
    <cfRule type="cellIs" dxfId="0" priority="1" stopIfTrue="1" operator="equal">
      <formula>0</formula>
    </cfRule>
  </conditionalFormatting>
  <dataValidations count="1">
    <dataValidation type="list" allowBlank="1" showInputMessage="1" showErrorMessage="1" sqref="J25 JF25 TB25 ACX25 AMT25 AWP25 BGL25 BQH25 CAD25 CJZ25 CTV25 DDR25 DNN25 DXJ25 EHF25 ERB25 FAX25 FKT25 FUP25 GEL25 GOH25 GYD25 HHZ25 HRV25 IBR25 ILN25 IVJ25 JFF25 JPB25 JYX25 KIT25 KSP25 LCL25 LMH25 LWD25 MFZ25 MPV25 MZR25 NJN25 NTJ25 ODF25 ONB25 OWX25 PGT25 PQP25 QAL25 QKH25 QUD25 RDZ25 RNV25 RXR25 SHN25 SRJ25 TBF25 TLB25 TUX25 UET25 UOP25 UYL25 VIH25 VSD25 WBZ25 WLV25 WVR25 L25 JH25 TD25 ACZ25 AMV25 AWR25 BGN25 BQJ25 CAF25 CKB25 CTX25 DDT25 DNP25 DXL25 EHH25 ERD25 FAZ25 FKV25 FUR25 GEN25 GOJ25 GYF25 HIB25 HRX25 IBT25 ILP25 IVL25 JFH25 JPD25 JYZ25 KIV25 KSR25 LCN25 LMJ25 LWF25 MGB25 MPX25 MZT25 NJP25 NTL25 ODH25 OND25 OWZ25 PGV25 PQR25 QAN25 QKJ25 QUF25 REB25 RNX25 RXT25 SHP25 SRL25 TBH25 TLD25 TUZ25 UEV25 UOR25 UYN25 VIJ25 VSF25 WCB25 WLX25 WVT25 F26:F27 JB27 SX27 ACT27 AMP27 AWL27 BGH27 BQD27 BZZ27 CJV27 CTR27 DDN27 DNJ27 DXF27 EHB27 EQX27 FAT27 FKP27 FUL27 GEH27 GOD27 GXZ27 HHV27 HRR27 IBN27 ILJ27 IVF27 JFB27 JOX27 JYT27 KIP27 KSL27 LCH27 LMD27 LVZ27 MFV27 MPR27 MZN27 NJJ27 NTF27 ODB27 OMX27 OWT27 PGP27 PQL27 QAH27 QKD27 QTZ27 RDV27 RNR27 RXN27 SHJ27 SRF27 TBB27 TKX27 TUT27 UEP27 UOL27 UYH27 VID27 VRZ27 WBV27 WLR27 WVN27 H27 JD27 SZ27 ACV27 AMR27 AWN27 BGJ27 BQF27 CAB27 CJX27 CTT27 DDP27 DNL27 DXH27 EHD27 EQZ27 FAV27 FKR27 FUN27 GEJ27 GOF27 GYB27 HHX27 HRT27 IBP27 ILL27 IVH27 JFD27 JOZ27 JYV27 KIR27 KSN27 LCJ27 LMF27 LWB27 MFX27 MPT27 MZP27 NJL27 NTH27 ODD27 OMZ27 OWV27 PGR27 PQN27 QAJ27 QKF27 QUB27 RDX27 RNT27 RXP27 SHL27 SRH27 TBD27 TKZ27 TUV27 UER27 UON27 UYJ27 VIF27 VSB27 WBX27 WLT27 WVP27 F19:F24 H19:H20 J19:J20 L19 L22 H22:H23 J23 F10:F12 L10:L12 H9:H12 J9:J12">
      <formula1>"○,　,"</formula1>
    </dataValidation>
  </dataValidations>
  <pageMargins left="0.51181102362204722" right="7.874015748031496E-2" top="0.35433070866141736" bottom="0.23622047244094491" header="0.23622047244094491" footer="0.19685039370078741"/>
  <pageSetup paperSize="9" scale="79" orientation="portrait"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T36"/>
  <sheetViews>
    <sheetView view="pageBreakPreview" topLeftCell="A10" zoomScale="85" zoomScaleNormal="85" zoomScaleSheetLayoutView="85" workbookViewId="0">
      <selection activeCell="Y14" sqref="Y14"/>
    </sheetView>
  </sheetViews>
  <sheetFormatPr defaultRowHeight="13.5"/>
  <cols>
    <col min="1" max="1" width="5.625" style="76" customWidth="1"/>
    <col min="2" max="2" width="10.375" style="83" customWidth="1"/>
    <col min="3" max="3" width="9.875" style="83" customWidth="1"/>
    <col min="4" max="4" width="3.625" style="83" customWidth="1"/>
    <col min="5" max="6" width="3.25" style="83" customWidth="1"/>
    <col min="7" max="7" width="6" style="83" customWidth="1"/>
    <col min="8" max="8" width="5.625" style="68" customWidth="1"/>
    <col min="9" max="9" width="3.25" style="83" customWidth="1"/>
    <col min="10" max="10" width="5.25" style="83" customWidth="1"/>
    <col min="11" max="11" width="1.125" style="83" customWidth="1"/>
    <col min="12" max="12" width="9.5" style="83" customWidth="1"/>
    <col min="13" max="13" width="3.25" style="83" customWidth="1"/>
    <col min="14" max="14" width="6" style="83" customWidth="1"/>
    <col min="15" max="15" width="9.625" style="83" customWidth="1"/>
    <col min="16" max="16" width="3.25" style="83" customWidth="1"/>
    <col min="17" max="17" width="11.375" style="83" customWidth="1"/>
    <col min="18" max="18" width="4.875" style="83" customWidth="1"/>
    <col min="19" max="19" width="8.375" style="76" customWidth="1"/>
    <col min="20" max="20" width="1.25" style="83" hidden="1" customWidth="1"/>
    <col min="21" max="218" width="9" style="83"/>
    <col min="219" max="219" width="5.625" style="83" customWidth="1"/>
    <col min="220" max="220" width="10.375" style="83" customWidth="1"/>
    <col min="221" max="221" width="9.875" style="83" customWidth="1"/>
    <col min="222" max="222" width="3.625" style="83" customWidth="1"/>
    <col min="223" max="224" width="3.25" style="83" customWidth="1"/>
    <col min="225" max="225" width="6" style="83" customWidth="1"/>
    <col min="226" max="226" width="5.625" style="83" customWidth="1"/>
    <col min="227" max="227" width="3.25" style="83" customWidth="1"/>
    <col min="228" max="228" width="5.25" style="83" customWidth="1"/>
    <col min="229" max="229" width="1.125" style="83" customWidth="1"/>
    <col min="230" max="230" width="10" style="83" customWidth="1"/>
    <col min="231" max="231" width="3.25" style="83" customWidth="1"/>
    <col min="232" max="232" width="6" style="83" customWidth="1"/>
    <col min="233" max="233" width="10.25" style="83" customWidth="1"/>
    <col min="234" max="234" width="3.25" style="83" customWidth="1"/>
    <col min="235" max="235" width="11.375" style="83" customWidth="1"/>
    <col min="236" max="236" width="4.875" style="83" customWidth="1"/>
    <col min="237" max="237" width="8.375" style="83" customWidth="1"/>
    <col min="238" max="238" width="0" style="83" hidden="1" customWidth="1"/>
    <col min="239" max="474" width="9" style="83"/>
    <col min="475" max="475" width="5.625" style="83" customWidth="1"/>
    <col min="476" max="476" width="10.375" style="83" customWidth="1"/>
    <col min="477" max="477" width="9.875" style="83" customWidth="1"/>
    <col min="478" max="478" width="3.625" style="83" customWidth="1"/>
    <col min="479" max="480" width="3.25" style="83" customWidth="1"/>
    <col min="481" max="481" width="6" style="83" customWidth="1"/>
    <col min="482" max="482" width="5.625" style="83" customWidth="1"/>
    <col min="483" max="483" width="3.25" style="83" customWidth="1"/>
    <col min="484" max="484" width="5.25" style="83" customWidth="1"/>
    <col min="485" max="485" width="1.125" style="83" customWidth="1"/>
    <col min="486" max="486" width="10" style="83" customWidth="1"/>
    <col min="487" max="487" width="3.25" style="83" customWidth="1"/>
    <col min="488" max="488" width="6" style="83" customWidth="1"/>
    <col min="489" max="489" width="10.25" style="83" customWidth="1"/>
    <col min="490" max="490" width="3.25" style="83" customWidth="1"/>
    <col min="491" max="491" width="11.375" style="83" customWidth="1"/>
    <col min="492" max="492" width="4.875" style="83" customWidth="1"/>
    <col min="493" max="493" width="8.375" style="83" customWidth="1"/>
    <col min="494" max="494" width="0" style="83" hidden="1" customWidth="1"/>
    <col min="495" max="730" width="9" style="83"/>
    <col min="731" max="731" width="5.625" style="83" customWidth="1"/>
    <col min="732" max="732" width="10.375" style="83" customWidth="1"/>
    <col min="733" max="733" width="9.875" style="83" customWidth="1"/>
    <col min="734" max="734" width="3.625" style="83" customWidth="1"/>
    <col min="735" max="736" width="3.25" style="83" customWidth="1"/>
    <col min="737" max="737" width="6" style="83" customWidth="1"/>
    <col min="738" max="738" width="5.625" style="83" customWidth="1"/>
    <col min="739" max="739" width="3.25" style="83" customWidth="1"/>
    <col min="740" max="740" width="5.25" style="83" customWidth="1"/>
    <col min="741" max="741" width="1.125" style="83" customWidth="1"/>
    <col min="742" max="742" width="10" style="83" customWidth="1"/>
    <col min="743" max="743" width="3.25" style="83" customWidth="1"/>
    <col min="744" max="744" width="6" style="83" customWidth="1"/>
    <col min="745" max="745" width="10.25" style="83" customWidth="1"/>
    <col min="746" max="746" width="3.25" style="83" customWidth="1"/>
    <col min="747" max="747" width="11.375" style="83" customWidth="1"/>
    <col min="748" max="748" width="4.875" style="83" customWidth="1"/>
    <col min="749" max="749" width="8.375" style="83" customWidth="1"/>
    <col min="750" max="750" width="0" style="83" hidden="1" customWidth="1"/>
    <col min="751" max="986" width="9" style="83"/>
    <col min="987" max="987" width="5.625" style="83" customWidth="1"/>
    <col min="988" max="988" width="10.375" style="83" customWidth="1"/>
    <col min="989" max="989" width="9.875" style="83" customWidth="1"/>
    <col min="990" max="990" width="3.625" style="83" customWidth="1"/>
    <col min="991" max="992" width="3.25" style="83" customWidth="1"/>
    <col min="993" max="993" width="6" style="83" customWidth="1"/>
    <col min="994" max="994" width="5.625" style="83" customWidth="1"/>
    <col min="995" max="995" width="3.25" style="83" customWidth="1"/>
    <col min="996" max="996" width="5.25" style="83" customWidth="1"/>
    <col min="997" max="997" width="1.125" style="83" customWidth="1"/>
    <col min="998" max="998" width="10" style="83" customWidth="1"/>
    <col min="999" max="999" width="3.25" style="83" customWidth="1"/>
    <col min="1000" max="1000" width="6" style="83" customWidth="1"/>
    <col min="1001" max="1001" width="10.25" style="83" customWidth="1"/>
    <col min="1002" max="1002" width="3.25" style="83" customWidth="1"/>
    <col min="1003" max="1003" width="11.375" style="83" customWidth="1"/>
    <col min="1004" max="1004" width="4.875" style="83" customWidth="1"/>
    <col min="1005" max="1005" width="8.375" style="83" customWidth="1"/>
    <col min="1006" max="1006" width="0" style="83" hidden="1" customWidth="1"/>
    <col min="1007" max="1242" width="9" style="83"/>
    <col min="1243" max="1243" width="5.625" style="83" customWidth="1"/>
    <col min="1244" max="1244" width="10.375" style="83" customWidth="1"/>
    <col min="1245" max="1245" width="9.875" style="83" customWidth="1"/>
    <col min="1246" max="1246" width="3.625" style="83" customWidth="1"/>
    <col min="1247" max="1248" width="3.25" style="83" customWidth="1"/>
    <col min="1249" max="1249" width="6" style="83" customWidth="1"/>
    <col min="1250" max="1250" width="5.625" style="83" customWidth="1"/>
    <col min="1251" max="1251" width="3.25" style="83" customWidth="1"/>
    <col min="1252" max="1252" width="5.25" style="83" customWidth="1"/>
    <col min="1253" max="1253" width="1.125" style="83" customWidth="1"/>
    <col min="1254" max="1254" width="10" style="83" customWidth="1"/>
    <col min="1255" max="1255" width="3.25" style="83" customWidth="1"/>
    <col min="1256" max="1256" width="6" style="83" customWidth="1"/>
    <col min="1257" max="1257" width="10.25" style="83" customWidth="1"/>
    <col min="1258" max="1258" width="3.25" style="83" customWidth="1"/>
    <col min="1259" max="1259" width="11.375" style="83" customWidth="1"/>
    <col min="1260" max="1260" width="4.875" style="83" customWidth="1"/>
    <col min="1261" max="1261" width="8.375" style="83" customWidth="1"/>
    <col min="1262" max="1262" width="0" style="83" hidden="1" customWidth="1"/>
    <col min="1263" max="1498" width="9" style="83"/>
    <col min="1499" max="1499" width="5.625" style="83" customWidth="1"/>
    <col min="1500" max="1500" width="10.375" style="83" customWidth="1"/>
    <col min="1501" max="1501" width="9.875" style="83" customWidth="1"/>
    <col min="1502" max="1502" width="3.625" style="83" customWidth="1"/>
    <col min="1503" max="1504" width="3.25" style="83" customWidth="1"/>
    <col min="1505" max="1505" width="6" style="83" customWidth="1"/>
    <col min="1506" max="1506" width="5.625" style="83" customWidth="1"/>
    <col min="1507" max="1507" width="3.25" style="83" customWidth="1"/>
    <col min="1508" max="1508" width="5.25" style="83" customWidth="1"/>
    <col min="1509" max="1509" width="1.125" style="83" customWidth="1"/>
    <col min="1510" max="1510" width="10" style="83" customWidth="1"/>
    <col min="1511" max="1511" width="3.25" style="83" customWidth="1"/>
    <col min="1512" max="1512" width="6" style="83" customWidth="1"/>
    <col min="1513" max="1513" width="10.25" style="83" customWidth="1"/>
    <col min="1514" max="1514" width="3.25" style="83" customWidth="1"/>
    <col min="1515" max="1515" width="11.375" style="83" customWidth="1"/>
    <col min="1516" max="1516" width="4.875" style="83" customWidth="1"/>
    <col min="1517" max="1517" width="8.375" style="83" customWidth="1"/>
    <col min="1518" max="1518" width="0" style="83" hidden="1" customWidth="1"/>
    <col min="1519" max="1754" width="9" style="83"/>
    <col min="1755" max="1755" width="5.625" style="83" customWidth="1"/>
    <col min="1756" max="1756" width="10.375" style="83" customWidth="1"/>
    <col min="1757" max="1757" width="9.875" style="83" customWidth="1"/>
    <col min="1758" max="1758" width="3.625" style="83" customWidth="1"/>
    <col min="1759" max="1760" width="3.25" style="83" customWidth="1"/>
    <col min="1761" max="1761" width="6" style="83" customWidth="1"/>
    <col min="1762" max="1762" width="5.625" style="83" customWidth="1"/>
    <col min="1763" max="1763" width="3.25" style="83" customWidth="1"/>
    <col min="1764" max="1764" width="5.25" style="83" customWidth="1"/>
    <col min="1765" max="1765" width="1.125" style="83" customWidth="1"/>
    <col min="1766" max="1766" width="10" style="83" customWidth="1"/>
    <col min="1767" max="1767" width="3.25" style="83" customWidth="1"/>
    <col min="1768" max="1768" width="6" style="83" customWidth="1"/>
    <col min="1769" max="1769" width="10.25" style="83" customWidth="1"/>
    <col min="1770" max="1770" width="3.25" style="83" customWidth="1"/>
    <col min="1771" max="1771" width="11.375" style="83" customWidth="1"/>
    <col min="1772" max="1772" width="4.875" style="83" customWidth="1"/>
    <col min="1773" max="1773" width="8.375" style="83" customWidth="1"/>
    <col min="1774" max="1774" width="0" style="83" hidden="1" customWidth="1"/>
    <col min="1775" max="2010" width="9" style="83"/>
    <col min="2011" max="2011" width="5.625" style="83" customWidth="1"/>
    <col min="2012" max="2012" width="10.375" style="83" customWidth="1"/>
    <col min="2013" max="2013" width="9.875" style="83" customWidth="1"/>
    <col min="2014" max="2014" width="3.625" style="83" customWidth="1"/>
    <col min="2015" max="2016" width="3.25" style="83" customWidth="1"/>
    <col min="2017" max="2017" width="6" style="83" customWidth="1"/>
    <col min="2018" max="2018" width="5.625" style="83" customWidth="1"/>
    <col min="2019" max="2019" width="3.25" style="83" customWidth="1"/>
    <col min="2020" max="2020" width="5.25" style="83" customWidth="1"/>
    <col min="2021" max="2021" width="1.125" style="83" customWidth="1"/>
    <col min="2022" max="2022" width="10" style="83" customWidth="1"/>
    <col min="2023" max="2023" width="3.25" style="83" customWidth="1"/>
    <col min="2024" max="2024" width="6" style="83" customWidth="1"/>
    <col min="2025" max="2025" width="10.25" style="83" customWidth="1"/>
    <col min="2026" max="2026" width="3.25" style="83" customWidth="1"/>
    <col min="2027" max="2027" width="11.375" style="83" customWidth="1"/>
    <col min="2028" max="2028" width="4.875" style="83" customWidth="1"/>
    <col min="2029" max="2029" width="8.375" style="83" customWidth="1"/>
    <col min="2030" max="2030" width="0" style="83" hidden="1" customWidth="1"/>
    <col min="2031" max="2266" width="9" style="83"/>
    <col min="2267" max="2267" width="5.625" style="83" customWidth="1"/>
    <col min="2268" max="2268" width="10.375" style="83" customWidth="1"/>
    <col min="2269" max="2269" width="9.875" style="83" customWidth="1"/>
    <col min="2270" max="2270" width="3.625" style="83" customWidth="1"/>
    <col min="2271" max="2272" width="3.25" style="83" customWidth="1"/>
    <col min="2273" max="2273" width="6" style="83" customWidth="1"/>
    <col min="2274" max="2274" width="5.625" style="83" customWidth="1"/>
    <col min="2275" max="2275" width="3.25" style="83" customWidth="1"/>
    <col min="2276" max="2276" width="5.25" style="83" customWidth="1"/>
    <col min="2277" max="2277" width="1.125" style="83" customWidth="1"/>
    <col min="2278" max="2278" width="10" style="83" customWidth="1"/>
    <col min="2279" max="2279" width="3.25" style="83" customWidth="1"/>
    <col min="2280" max="2280" width="6" style="83" customWidth="1"/>
    <col min="2281" max="2281" width="10.25" style="83" customWidth="1"/>
    <col min="2282" max="2282" width="3.25" style="83" customWidth="1"/>
    <col min="2283" max="2283" width="11.375" style="83" customWidth="1"/>
    <col min="2284" max="2284" width="4.875" style="83" customWidth="1"/>
    <col min="2285" max="2285" width="8.375" style="83" customWidth="1"/>
    <col min="2286" max="2286" width="0" style="83" hidden="1" customWidth="1"/>
    <col min="2287" max="2522" width="9" style="83"/>
    <col min="2523" max="2523" width="5.625" style="83" customWidth="1"/>
    <col min="2524" max="2524" width="10.375" style="83" customWidth="1"/>
    <col min="2525" max="2525" width="9.875" style="83" customWidth="1"/>
    <col min="2526" max="2526" width="3.625" style="83" customWidth="1"/>
    <col min="2527" max="2528" width="3.25" style="83" customWidth="1"/>
    <col min="2529" max="2529" width="6" style="83" customWidth="1"/>
    <col min="2530" max="2530" width="5.625" style="83" customWidth="1"/>
    <col min="2531" max="2531" width="3.25" style="83" customWidth="1"/>
    <col min="2532" max="2532" width="5.25" style="83" customWidth="1"/>
    <col min="2533" max="2533" width="1.125" style="83" customWidth="1"/>
    <col min="2534" max="2534" width="10" style="83" customWidth="1"/>
    <col min="2535" max="2535" width="3.25" style="83" customWidth="1"/>
    <col min="2536" max="2536" width="6" style="83" customWidth="1"/>
    <col min="2537" max="2537" width="10.25" style="83" customWidth="1"/>
    <col min="2538" max="2538" width="3.25" style="83" customWidth="1"/>
    <col min="2539" max="2539" width="11.375" style="83" customWidth="1"/>
    <col min="2540" max="2540" width="4.875" style="83" customWidth="1"/>
    <col min="2541" max="2541" width="8.375" style="83" customWidth="1"/>
    <col min="2542" max="2542" width="0" style="83" hidden="1" customWidth="1"/>
    <col min="2543" max="2778" width="9" style="83"/>
    <col min="2779" max="2779" width="5.625" style="83" customWidth="1"/>
    <col min="2780" max="2780" width="10.375" style="83" customWidth="1"/>
    <col min="2781" max="2781" width="9.875" style="83" customWidth="1"/>
    <col min="2782" max="2782" width="3.625" style="83" customWidth="1"/>
    <col min="2783" max="2784" width="3.25" style="83" customWidth="1"/>
    <col min="2785" max="2785" width="6" style="83" customWidth="1"/>
    <col min="2786" max="2786" width="5.625" style="83" customWidth="1"/>
    <col min="2787" max="2787" width="3.25" style="83" customWidth="1"/>
    <col min="2788" max="2788" width="5.25" style="83" customWidth="1"/>
    <col min="2789" max="2789" width="1.125" style="83" customWidth="1"/>
    <col min="2790" max="2790" width="10" style="83" customWidth="1"/>
    <col min="2791" max="2791" width="3.25" style="83" customWidth="1"/>
    <col min="2792" max="2792" width="6" style="83" customWidth="1"/>
    <col min="2793" max="2793" width="10.25" style="83" customWidth="1"/>
    <col min="2794" max="2794" width="3.25" style="83" customWidth="1"/>
    <col min="2795" max="2795" width="11.375" style="83" customWidth="1"/>
    <col min="2796" max="2796" width="4.875" style="83" customWidth="1"/>
    <col min="2797" max="2797" width="8.375" style="83" customWidth="1"/>
    <col min="2798" max="2798" width="0" style="83" hidden="1" customWidth="1"/>
    <col min="2799" max="3034" width="9" style="83"/>
    <col min="3035" max="3035" width="5.625" style="83" customWidth="1"/>
    <col min="3036" max="3036" width="10.375" style="83" customWidth="1"/>
    <col min="3037" max="3037" width="9.875" style="83" customWidth="1"/>
    <col min="3038" max="3038" width="3.625" style="83" customWidth="1"/>
    <col min="3039" max="3040" width="3.25" style="83" customWidth="1"/>
    <col min="3041" max="3041" width="6" style="83" customWidth="1"/>
    <col min="3042" max="3042" width="5.625" style="83" customWidth="1"/>
    <col min="3043" max="3043" width="3.25" style="83" customWidth="1"/>
    <col min="3044" max="3044" width="5.25" style="83" customWidth="1"/>
    <col min="3045" max="3045" width="1.125" style="83" customWidth="1"/>
    <col min="3046" max="3046" width="10" style="83" customWidth="1"/>
    <col min="3047" max="3047" width="3.25" style="83" customWidth="1"/>
    <col min="3048" max="3048" width="6" style="83" customWidth="1"/>
    <col min="3049" max="3049" width="10.25" style="83" customWidth="1"/>
    <col min="3050" max="3050" width="3.25" style="83" customWidth="1"/>
    <col min="3051" max="3051" width="11.375" style="83" customWidth="1"/>
    <col min="3052" max="3052" width="4.875" style="83" customWidth="1"/>
    <col min="3053" max="3053" width="8.375" style="83" customWidth="1"/>
    <col min="3054" max="3054" width="0" style="83" hidden="1" customWidth="1"/>
    <col min="3055" max="3290" width="9" style="83"/>
    <col min="3291" max="3291" width="5.625" style="83" customWidth="1"/>
    <col min="3292" max="3292" width="10.375" style="83" customWidth="1"/>
    <col min="3293" max="3293" width="9.875" style="83" customWidth="1"/>
    <col min="3294" max="3294" width="3.625" style="83" customWidth="1"/>
    <col min="3295" max="3296" width="3.25" style="83" customWidth="1"/>
    <col min="3297" max="3297" width="6" style="83" customWidth="1"/>
    <col min="3298" max="3298" width="5.625" style="83" customWidth="1"/>
    <col min="3299" max="3299" width="3.25" style="83" customWidth="1"/>
    <col min="3300" max="3300" width="5.25" style="83" customWidth="1"/>
    <col min="3301" max="3301" width="1.125" style="83" customWidth="1"/>
    <col min="3302" max="3302" width="10" style="83" customWidth="1"/>
    <col min="3303" max="3303" width="3.25" style="83" customWidth="1"/>
    <col min="3304" max="3304" width="6" style="83" customWidth="1"/>
    <col min="3305" max="3305" width="10.25" style="83" customWidth="1"/>
    <col min="3306" max="3306" width="3.25" style="83" customWidth="1"/>
    <col min="3307" max="3307" width="11.375" style="83" customWidth="1"/>
    <col min="3308" max="3308" width="4.875" style="83" customWidth="1"/>
    <col min="3309" max="3309" width="8.375" style="83" customWidth="1"/>
    <col min="3310" max="3310" width="0" style="83" hidden="1" customWidth="1"/>
    <col min="3311" max="3546" width="9" style="83"/>
    <col min="3547" max="3547" width="5.625" style="83" customWidth="1"/>
    <col min="3548" max="3548" width="10.375" style="83" customWidth="1"/>
    <col min="3549" max="3549" width="9.875" style="83" customWidth="1"/>
    <col min="3550" max="3550" width="3.625" style="83" customWidth="1"/>
    <col min="3551" max="3552" width="3.25" style="83" customWidth="1"/>
    <col min="3553" max="3553" width="6" style="83" customWidth="1"/>
    <col min="3554" max="3554" width="5.625" style="83" customWidth="1"/>
    <col min="3555" max="3555" width="3.25" style="83" customWidth="1"/>
    <col min="3556" max="3556" width="5.25" style="83" customWidth="1"/>
    <col min="3557" max="3557" width="1.125" style="83" customWidth="1"/>
    <col min="3558" max="3558" width="10" style="83" customWidth="1"/>
    <col min="3559" max="3559" width="3.25" style="83" customWidth="1"/>
    <col min="3560" max="3560" width="6" style="83" customWidth="1"/>
    <col min="3561" max="3561" width="10.25" style="83" customWidth="1"/>
    <col min="3562" max="3562" width="3.25" style="83" customWidth="1"/>
    <col min="3563" max="3563" width="11.375" style="83" customWidth="1"/>
    <col min="3564" max="3564" width="4.875" style="83" customWidth="1"/>
    <col min="3565" max="3565" width="8.375" style="83" customWidth="1"/>
    <col min="3566" max="3566" width="0" style="83" hidden="1" customWidth="1"/>
    <col min="3567" max="3802" width="9" style="83"/>
    <col min="3803" max="3803" width="5.625" style="83" customWidth="1"/>
    <col min="3804" max="3804" width="10.375" style="83" customWidth="1"/>
    <col min="3805" max="3805" width="9.875" style="83" customWidth="1"/>
    <col min="3806" max="3806" width="3.625" style="83" customWidth="1"/>
    <col min="3807" max="3808" width="3.25" style="83" customWidth="1"/>
    <col min="3809" max="3809" width="6" style="83" customWidth="1"/>
    <col min="3810" max="3810" width="5.625" style="83" customWidth="1"/>
    <col min="3811" max="3811" width="3.25" style="83" customWidth="1"/>
    <col min="3812" max="3812" width="5.25" style="83" customWidth="1"/>
    <col min="3813" max="3813" width="1.125" style="83" customWidth="1"/>
    <col min="3814" max="3814" width="10" style="83" customWidth="1"/>
    <col min="3815" max="3815" width="3.25" style="83" customWidth="1"/>
    <col min="3816" max="3816" width="6" style="83" customWidth="1"/>
    <col min="3817" max="3817" width="10.25" style="83" customWidth="1"/>
    <col min="3818" max="3818" width="3.25" style="83" customWidth="1"/>
    <col min="3819" max="3819" width="11.375" style="83" customWidth="1"/>
    <col min="3820" max="3820" width="4.875" style="83" customWidth="1"/>
    <col min="3821" max="3821" width="8.375" style="83" customWidth="1"/>
    <col min="3822" max="3822" width="0" style="83" hidden="1" customWidth="1"/>
    <col min="3823" max="4058" width="9" style="83"/>
    <col min="4059" max="4059" width="5.625" style="83" customWidth="1"/>
    <col min="4060" max="4060" width="10.375" style="83" customWidth="1"/>
    <col min="4061" max="4061" width="9.875" style="83" customWidth="1"/>
    <col min="4062" max="4062" width="3.625" style="83" customWidth="1"/>
    <col min="4063" max="4064" width="3.25" style="83" customWidth="1"/>
    <col min="4065" max="4065" width="6" style="83" customWidth="1"/>
    <col min="4066" max="4066" width="5.625" style="83" customWidth="1"/>
    <col min="4067" max="4067" width="3.25" style="83" customWidth="1"/>
    <col min="4068" max="4068" width="5.25" style="83" customWidth="1"/>
    <col min="4069" max="4069" width="1.125" style="83" customWidth="1"/>
    <col min="4070" max="4070" width="10" style="83" customWidth="1"/>
    <col min="4071" max="4071" width="3.25" style="83" customWidth="1"/>
    <col min="4072" max="4072" width="6" style="83" customWidth="1"/>
    <col min="4073" max="4073" width="10.25" style="83" customWidth="1"/>
    <col min="4074" max="4074" width="3.25" style="83" customWidth="1"/>
    <col min="4075" max="4075" width="11.375" style="83" customWidth="1"/>
    <col min="4076" max="4076" width="4.875" style="83" customWidth="1"/>
    <col min="4077" max="4077" width="8.375" style="83" customWidth="1"/>
    <col min="4078" max="4078" width="0" style="83" hidden="1" customWidth="1"/>
    <col min="4079" max="4314" width="9" style="83"/>
    <col min="4315" max="4315" width="5.625" style="83" customWidth="1"/>
    <col min="4316" max="4316" width="10.375" style="83" customWidth="1"/>
    <col min="4317" max="4317" width="9.875" style="83" customWidth="1"/>
    <col min="4318" max="4318" width="3.625" style="83" customWidth="1"/>
    <col min="4319" max="4320" width="3.25" style="83" customWidth="1"/>
    <col min="4321" max="4321" width="6" style="83" customWidth="1"/>
    <col min="4322" max="4322" width="5.625" style="83" customWidth="1"/>
    <col min="4323" max="4323" width="3.25" style="83" customWidth="1"/>
    <col min="4324" max="4324" width="5.25" style="83" customWidth="1"/>
    <col min="4325" max="4325" width="1.125" style="83" customWidth="1"/>
    <col min="4326" max="4326" width="10" style="83" customWidth="1"/>
    <col min="4327" max="4327" width="3.25" style="83" customWidth="1"/>
    <col min="4328" max="4328" width="6" style="83" customWidth="1"/>
    <col min="4329" max="4329" width="10.25" style="83" customWidth="1"/>
    <col min="4330" max="4330" width="3.25" style="83" customWidth="1"/>
    <col min="4331" max="4331" width="11.375" style="83" customWidth="1"/>
    <col min="4332" max="4332" width="4.875" style="83" customWidth="1"/>
    <col min="4333" max="4333" width="8.375" style="83" customWidth="1"/>
    <col min="4334" max="4334" width="0" style="83" hidden="1" customWidth="1"/>
    <col min="4335" max="4570" width="9" style="83"/>
    <col min="4571" max="4571" width="5.625" style="83" customWidth="1"/>
    <col min="4572" max="4572" width="10.375" style="83" customWidth="1"/>
    <col min="4573" max="4573" width="9.875" style="83" customWidth="1"/>
    <col min="4574" max="4574" width="3.625" style="83" customWidth="1"/>
    <col min="4575" max="4576" width="3.25" style="83" customWidth="1"/>
    <col min="4577" max="4577" width="6" style="83" customWidth="1"/>
    <col min="4578" max="4578" width="5.625" style="83" customWidth="1"/>
    <col min="4579" max="4579" width="3.25" style="83" customWidth="1"/>
    <col min="4580" max="4580" width="5.25" style="83" customWidth="1"/>
    <col min="4581" max="4581" width="1.125" style="83" customWidth="1"/>
    <col min="4582" max="4582" width="10" style="83" customWidth="1"/>
    <col min="4583" max="4583" width="3.25" style="83" customWidth="1"/>
    <col min="4584" max="4584" width="6" style="83" customWidth="1"/>
    <col min="4585" max="4585" width="10.25" style="83" customWidth="1"/>
    <col min="4586" max="4586" width="3.25" style="83" customWidth="1"/>
    <col min="4587" max="4587" width="11.375" style="83" customWidth="1"/>
    <col min="4588" max="4588" width="4.875" style="83" customWidth="1"/>
    <col min="4589" max="4589" width="8.375" style="83" customWidth="1"/>
    <col min="4590" max="4590" width="0" style="83" hidden="1" customWidth="1"/>
    <col min="4591" max="4826" width="9" style="83"/>
    <col min="4827" max="4827" width="5.625" style="83" customWidth="1"/>
    <col min="4828" max="4828" width="10.375" style="83" customWidth="1"/>
    <col min="4829" max="4829" width="9.875" style="83" customWidth="1"/>
    <col min="4830" max="4830" width="3.625" style="83" customWidth="1"/>
    <col min="4831" max="4832" width="3.25" style="83" customWidth="1"/>
    <col min="4833" max="4833" width="6" style="83" customWidth="1"/>
    <col min="4834" max="4834" width="5.625" style="83" customWidth="1"/>
    <col min="4835" max="4835" width="3.25" style="83" customWidth="1"/>
    <col min="4836" max="4836" width="5.25" style="83" customWidth="1"/>
    <col min="4837" max="4837" width="1.125" style="83" customWidth="1"/>
    <col min="4838" max="4838" width="10" style="83" customWidth="1"/>
    <col min="4839" max="4839" width="3.25" style="83" customWidth="1"/>
    <col min="4840" max="4840" width="6" style="83" customWidth="1"/>
    <col min="4841" max="4841" width="10.25" style="83" customWidth="1"/>
    <col min="4842" max="4842" width="3.25" style="83" customWidth="1"/>
    <col min="4843" max="4843" width="11.375" style="83" customWidth="1"/>
    <col min="4844" max="4844" width="4.875" style="83" customWidth="1"/>
    <col min="4845" max="4845" width="8.375" style="83" customWidth="1"/>
    <col min="4846" max="4846" width="0" style="83" hidden="1" customWidth="1"/>
    <col min="4847" max="5082" width="9" style="83"/>
    <col min="5083" max="5083" width="5.625" style="83" customWidth="1"/>
    <col min="5084" max="5084" width="10.375" style="83" customWidth="1"/>
    <col min="5085" max="5085" width="9.875" style="83" customWidth="1"/>
    <col min="5086" max="5086" width="3.625" style="83" customWidth="1"/>
    <col min="5087" max="5088" width="3.25" style="83" customWidth="1"/>
    <col min="5089" max="5089" width="6" style="83" customWidth="1"/>
    <col min="5090" max="5090" width="5.625" style="83" customWidth="1"/>
    <col min="5091" max="5091" width="3.25" style="83" customWidth="1"/>
    <col min="5092" max="5092" width="5.25" style="83" customWidth="1"/>
    <col min="5093" max="5093" width="1.125" style="83" customWidth="1"/>
    <col min="5094" max="5094" width="10" style="83" customWidth="1"/>
    <col min="5095" max="5095" width="3.25" style="83" customWidth="1"/>
    <col min="5096" max="5096" width="6" style="83" customWidth="1"/>
    <col min="5097" max="5097" width="10.25" style="83" customWidth="1"/>
    <col min="5098" max="5098" width="3.25" style="83" customWidth="1"/>
    <col min="5099" max="5099" width="11.375" style="83" customWidth="1"/>
    <col min="5100" max="5100" width="4.875" style="83" customWidth="1"/>
    <col min="5101" max="5101" width="8.375" style="83" customWidth="1"/>
    <col min="5102" max="5102" width="0" style="83" hidden="1" customWidth="1"/>
    <col min="5103" max="5338" width="9" style="83"/>
    <col min="5339" max="5339" width="5.625" style="83" customWidth="1"/>
    <col min="5340" max="5340" width="10.375" style="83" customWidth="1"/>
    <col min="5341" max="5341" width="9.875" style="83" customWidth="1"/>
    <col min="5342" max="5342" width="3.625" style="83" customWidth="1"/>
    <col min="5343" max="5344" width="3.25" style="83" customWidth="1"/>
    <col min="5345" max="5345" width="6" style="83" customWidth="1"/>
    <col min="5346" max="5346" width="5.625" style="83" customWidth="1"/>
    <col min="5347" max="5347" width="3.25" style="83" customWidth="1"/>
    <col min="5348" max="5348" width="5.25" style="83" customWidth="1"/>
    <col min="5349" max="5349" width="1.125" style="83" customWidth="1"/>
    <col min="5350" max="5350" width="10" style="83" customWidth="1"/>
    <col min="5351" max="5351" width="3.25" style="83" customWidth="1"/>
    <col min="5352" max="5352" width="6" style="83" customWidth="1"/>
    <col min="5353" max="5353" width="10.25" style="83" customWidth="1"/>
    <col min="5354" max="5354" width="3.25" style="83" customWidth="1"/>
    <col min="5355" max="5355" width="11.375" style="83" customWidth="1"/>
    <col min="5356" max="5356" width="4.875" style="83" customWidth="1"/>
    <col min="5357" max="5357" width="8.375" style="83" customWidth="1"/>
    <col min="5358" max="5358" width="0" style="83" hidden="1" customWidth="1"/>
    <col min="5359" max="5594" width="9" style="83"/>
    <col min="5595" max="5595" width="5.625" style="83" customWidth="1"/>
    <col min="5596" max="5596" width="10.375" style="83" customWidth="1"/>
    <col min="5597" max="5597" width="9.875" style="83" customWidth="1"/>
    <col min="5598" max="5598" width="3.625" style="83" customWidth="1"/>
    <col min="5599" max="5600" width="3.25" style="83" customWidth="1"/>
    <col min="5601" max="5601" width="6" style="83" customWidth="1"/>
    <col min="5602" max="5602" width="5.625" style="83" customWidth="1"/>
    <col min="5603" max="5603" width="3.25" style="83" customWidth="1"/>
    <col min="5604" max="5604" width="5.25" style="83" customWidth="1"/>
    <col min="5605" max="5605" width="1.125" style="83" customWidth="1"/>
    <col min="5606" max="5606" width="10" style="83" customWidth="1"/>
    <col min="5607" max="5607" width="3.25" style="83" customWidth="1"/>
    <col min="5608" max="5608" width="6" style="83" customWidth="1"/>
    <col min="5609" max="5609" width="10.25" style="83" customWidth="1"/>
    <col min="5610" max="5610" width="3.25" style="83" customWidth="1"/>
    <col min="5611" max="5611" width="11.375" style="83" customWidth="1"/>
    <col min="5612" max="5612" width="4.875" style="83" customWidth="1"/>
    <col min="5613" max="5613" width="8.375" style="83" customWidth="1"/>
    <col min="5614" max="5614" width="0" style="83" hidden="1" customWidth="1"/>
    <col min="5615" max="5850" width="9" style="83"/>
    <col min="5851" max="5851" width="5.625" style="83" customWidth="1"/>
    <col min="5852" max="5852" width="10.375" style="83" customWidth="1"/>
    <col min="5853" max="5853" width="9.875" style="83" customWidth="1"/>
    <col min="5854" max="5854" width="3.625" style="83" customWidth="1"/>
    <col min="5855" max="5856" width="3.25" style="83" customWidth="1"/>
    <col min="5857" max="5857" width="6" style="83" customWidth="1"/>
    <col min="5858" max="5858" width="5.625" style="83" customWidth="1"/>
    <col min="5859" max="5859" width="3.25" style="83" customWidth="1"/>
    <col min="5860" max="5860" width="5.25" style="83" customWidth="1"/>
    <col min="5861" max="5861" width="1.125" style="83" customWidth="1"/>
    <col min="5862" max="5862" width="10" style="83" customWidth="1"/>
    <col min="5863" max="5863" width="3.25" style="83" customWidth="1"/>
    <col min="5864" max="5864" width="6" style="83" customWidth="1"/>
    <col min="5865" max="5865" width="10.25" style="83" customWidth="1"/>
    <col min="5866" max="5866" width="3.25" style="83" customWidth="1"/>
    <col min="5867" max="5867" width="11.375" style="83" customWidth="1"/>
    <col min="5868" max="5868" width="4.875" style="83" customWidth="1"/>
    <col min="5869" max="5869" width="8.375" style="83" customWidth="1"/>
    <col min="5870" max="5870" width="0" style="83" hidden="1" customWidth="1"/>
    <col min="5871" max="6106" width="9" style="83"/>
    <col min="6107" max="6107" width="5.625" style="83" customWidth="1"/>
    <col min="6108" max="6108" width="10.375" style="83" customWidth="1"/>
    <col min="6109" max="6109" width="9.875" style="83" customWidth="1"/>
    <col min="6110" max="6110" width="3.625" style="83" customWidth="1"/>
    <col min="6111" max="6112" width="3.25" style="83" customWidth="1"/>
    <col min="6113" max="6113" width="6" style="83" customWidth="1"/>
    <col min="6114" max="6114" width="5.625" style="83" customWidth="1"/>
    <col min="6115" max="6115" width="3.25" style="83" customWidth="1"/>
    <col min="6116" max="6116" width="5.25" style="83" customWidth="1"/>
    <col min="6117" max="6117" width="1.125" style="83" customWidth="1"/>
    <col min="6118" max="6118" width="10" style="83" customWidth="1"/>
    <col min="6119" max="6119" width="3.25" style="83" customWidth="1"/>
    <col min="6120" max="6120" width="6" style="83" customWidth="1"/>
    <col min="6121" max="6121" width="10.25" style="83" customWidth="1"/>
    <col min="6122" max="6122" width="3.25" style="83" customWidth="1"/>
    <col min="6123" max="6123" width="11.375" style="83" customWidth="1"/>
    <col min="6124" max="6124" width="4.875" style="83" customWidth="1"/>
    <col min="6125" max="6125" width="8.375" style="83" customWidth="1"/>
    <col min="6126" max="6126" width="0" style="83" hidden="1" customWidth="1"/>
    <col min="6127" max="6362" width="9" style="83"/>
    <col min="6363" max="6363" width="5.625" style="83" customWidth="1"/>
    <col min="6364" max="6364" width="10.375" style="83" customWidth="1"/>
    <col min="6365" max="6365" width="9.875" style="83" customWidth="1"/>
    <col min="6366" max="6366" width="3.625" style="83" customWidth="1"/>
    <col min="6367" max="6368" width="3.25" style="83" customWidth="1"/>
    <col min="6369" max="6369" width="6" style="83" customWidth="1"/>
    <col min="6370" max="6370" width="5.625" style="83" customWidth="1"/>
    <col min="6371" max="6371" width="3.25" style="83" customWidth="1"/>
    <col min="6372" max="6372" width="5.25" style="83" customWidth="1"/>
    <col min="6373" max="6373" width="1.125" style="83" customWidth="1"/>
    <col min="6374" max="6374" width="10" style="83" customWidth="1"/>
    <col min="6375" max="6375" width="3.25" style="83" customWidth="1"/>
    <col min="6376" max="6376" width="6" style="83" customWidth="1"/>
    <col min="6377" max="6377" width="10.25" style="83" customWidth="1"/>
    <col min="6378" max="6378" width="3.25" style="83" customWidth="1"/>
    <col min="6379" max="6379" width="11.375" style="83" customWidth="1"/>
    <col min="6380" max="6380" width="4.875" style="83" customWidth="1"/>
    <col min="6381" max="6381" width="8.375" style="83" customWidth="1"/>
    <col min="6382" max="6382" width="0" style="83" hidden="1" customWidth="1"/>
    <col min="6383" max="6618" width="9" style="83"/>
    <col min="6619" max="6619" width="5.625" style="83" customWidth="1"/>
    <col min="6620" max="6620" width="10.375" style="83" customWidth="1"/>
    <col min="6621" max="6621" width="9.875" style="83" customWidth="1"/>
    <col min="6622" max="6622" width="3.625" style="83" customWidth="1"/>
    <col min="6623" max="6624" width="3.25" style="83" customWidth="1"/>
    <col min="6625" max="6625" width="6" style="83" customWidth="1"/>
    <col min="6626" max="6626" width="5.625" style="83" customWidth="1"/>
    <col min="6627" max="6627" width="3.25" style="83" customWidth="1"/>
    <col min="6628" max="6628" width="5.25" style="83" customWidth="1"/>
    <col min="6629" max="6629" width="1.125" style="83" customWidth="1"/>
    <col min="6630" max="6630" width="10" style="83" customWidth="1"/>
    <col min="6631" max="6631" width="3.25" style="83" customWidth="1"/>
    <col min="6632" max="6632" width="6" style="83" customWidth="1"/>
    <col min="6633" max="6633" width="10.25" style="83" customWidth="1"/>
    <col min="6634" max="6634" width="3.25" style="83" customWidth="1"/>
    <col min="6635" max="6635" width="11.375" style="83" customWidth="1"/>
    <col min="6636" max="6636" width="4.875" style="83" customWidth="1"/>
    <col min="6637" max="6637" width="8.375" style="83" customWidth="1"/>
    <col min="6638" max="6638" width="0" style="83" hidden="1" customWidth="1"/>
    <col min="6639" max="6874" width="9" style="83"/>
    <col min="6875" max="6875" width="5.625" style="83" customWidth="1"/>
    <col min="6876" max="6876" width="10.375" style="83" customWidth="1"/>
    <col min="6877" max="6877" width="9.875" style="83" customWidth="1"/>
    <col min="6878" max="6878" width="3.625" style="83" customWidth="1"/>
    <col min="6879" max="6880" width="3.25" style="83" customWidth="1"/>
    <col min="6881" max="6881" width="6" style="83" customWidth="1"/>
    <col min="6882" max="6882" width="5.625" style="83" customWidth="1"/>
    <col min="6883" max="6883" width="3.25" style="83" customWidth="1"/>
    <col min="6884" max="6884" width="5.25" style="83" customWidth="1"/>
    <col min="6885" max="6885" width="1.125" style="83" customWidth="1"/>
    <col min="6886" max="6886" width="10" style="83" customWidth="1"/>
    <col min="6887" max="6887" width="3.25" style="83" customWidth="1"/>
    <col min="6888" max="6888" width="6" style="83" customWidth="1"/>
    <col min="6889" max="6889" width="10.25" style="83" customWidth="1"/>
    <col min="6890" max="6890" width="3.25" style="83" customWidth="1"/>
    <col min="6891" max="6891" width="11.375" style="83" customWidth="1"/>
    <col min="6892" max="6892" width="4.875" style="83" customWidth="1"/>
    <col min="6893" max="6893" width="8.375" style="83" customWidth="1"/>
    <col min="6894" max="6894" width="0" style="83" hidden="1" customWidth="1"/>
    <col min="6895" max="7130" width="9" style="83"/>
    <col min="7131" max="7131" width="5.625" style="83" customWidth="1"/>
    <col min="7132" max="7132" width="10.375" style="83" customWidth="1"/>
    <col min="7133" max="7133" width="9.875" style="83" customWidth="1"/>
    <col min="7134" max="7134" width="3.625" style="83" customWidth="1"/>
    <col min="7135" max="7136" width="3.25" style="83" customWidth="1"/>
    <col min="7137" max="7137" width="6" style="83" customWidth="1"/>
    <col min="7138" max="7138" width="5.625" style="83" customWidth="1"/>
    <col min="7139" max="7139" width="3.25" style="83" customWidth="1"/>
    <col min="7140" max="7140" width="5.25" style="83" customWidth="1"/>
    <col min="7141" max="7141" width="1.125" style="83" customWidth="1"/>
    <col min="7142" max="7142" width="10" style="83" customWidth="1"/>
    <col min="7143" max="7143" width="3.25" style="83" customWidth="1"/>
    <col min="7144" max="7144" width="6" style="83" customWidth="1"/>
    <col min="7145" max="7145" width="10.25" style="83" customWidth="1"/>
    <col min="7146" max="7146" width="3.25" style="83" customWidth="1"/>
    <col min="7147" max="7147" width="11.375" style="83" customWidth="1"/>
    <col min="7148" max="7148" width="4.875" style="83" customWidth="1"/>
    <col min="7149" max="7149" width="8.375" style="83" customWidth="1"/>
    <col min="7150" max="7150" width="0" style="83" hidden="1" customWidth="1"/>
    <col min="7151" max="7386" width="9" style="83"/>
    <col min="7387" max="7387" width="5.625" style="83" customWidth="1"/>
    <col min="7388" max="7388" width="10.375" style="83" customWidth="1"/>
    <col min="7389" max="7389" width="9.875" style="83" customWidth="1"/>
    <col min="7390" max="7390" width="3.625" style="83" customWidth="1"/>
    <col min="7391" max="7392" width="3.25" style="83" customWidth="1"/>
    <col min="7393" max="7393" width="6" style="83" customWidth="1"/>
    <col min="7394" max="7394" width="5.625" style="83" customWidth="1"/>
    <col min="7395" max="7395" width="3.25" style="83" customWidth="1"/>
    <col min="7396" max="7396" width="5.25" style="83" customWidth="1"/>
    <col min="7397" max="7397" width="1.125" style="83" customWidth="1"/>
    <col min="7398" max="7398" width="10" style="83" customWidth="1"/>
    <col min="7399" max="7399" width="3.25" style="83" customWidth="1"/>
    <col min="7400" max="7400" width="6" style="83" customWidth="1"/>
    <col min="7401" max="7401" width="10.25" style="83" customWidth="1"/>
    <col min="7402" max="7402" width="3.25" style="83" customWidth="1"/>
    <col min="7403" max="7403" width="11.375" style="83" customWidth="1"/>
    <col min="7404" max="7404" width="4.875" style="83" customWidth="1"/>
    <col min="7405" max="7405" width="8.375" style="83" customWidth="1"/>
    <col min="7406" max="7406" width="0" style="83" hidden="1" customWidth="1"/>
    <col min="7407" max="7642" width="9" style="83"/>
    <col min="7643" max="7643" width="5.625" style="83" customWidth="1"/>
    <col min="7644" max="7644" width="10.375" style="83" customWidth="1"/>
    <col min="7645" max="7645" width="9.875" style="83" customWidth="1"/>
    <col min="7646" max="7646" width="3.625" style="83" customWidth="1"/>
    <col min="7647" max="7648" width="3.25" style="83" customWidth="1"/>
    <col min="7649" max="7649" width="6" style="83" customWidth="1"/>
    <col min="7650" max="7650" width="5.625" style="83" customWidth="1"/>
    <col min="7651" max="7651" width="3.25" style="83" customWidth="1"/>
    <col min="7652" max="7652" width="5.25" style="83" customWidth="1"/>
    <col min="7653" max="7653" width="1.125" style="83" customWidth="1"/>
    <col min="7654" max="7654" width="10" style="83" customWidth="1"/>
    <col min="7655" max="7655" width="3.25" style="83" customWidth="1"/>
    <col min="7656" max="7656" width="6" style="83" customWidth="1"/>
    <col min="7657" max="7657" width="10.25" style="83" customWidth="1"/>
    <col min="7658" max="7658" width="3.25" style="83" customWidth="1"/>
    <col min="7659" max="7659" width="11.375" style="83" customWidth="1"/>
    <col min="7660" max="7660" width="4.875" style="83" customWidth="1"/>
    <col min="7661" max="7661" width="8.375" style="83" customWidth="1"/>
    <col min="7662" max="7662" width="0" style="83" hidden="1" customWidth="1"/>
    <col min="7663" max="7898" width="9" style="83"/>
    <col min="7899" max="7899" width="5.625" style="83" customWidth="1"/>
    <col min="7900" max="7900" width="10.375" style="83" customWidth="1"/>
    <col min="7901" max="7901" width="9.875" style="83" customWidth="1"/>
    <col min="7902" max="7902" width="3.625" style="83" customWidth="1"/>
    <col min="7903" max="7904" width="3.25" style="83" customWidth="1"/>
    <col min="7905" max="7905" width="6" style="83" customWidth="1"/>
    <col min="7906" max="7906" width="5.625" style="83" customWidth="1"/>
    <col min="7907" max="7907" width="3.25" style="83" customWidth="1"/>
    <col min="7908" max="7908" width="5.25" style="83" customWidth="1"/>
    <col min="7909" max="7909" width="1.125" style="83" customWidth="1"/>
    <col min="7910" max="7910" width="10" style="83" customWidth="1"/>
    <col min="7911" max="7911" width="3.25" style="83" customWidth="1"/>
    <col min="7912" max="7912" width="6" style="83" customWidth="1"/>
    <col min="7913" max="7913" width="10.25" style="83" customWidth="1"/>
    <col min="7914" max="7914" width="3.25" style="83" customWidth="1"/>
    <col min="7915" max="7915" width="11.375" style="83" customWidth="1"/>
    <col min="7916" max="7916" width="4.875" style="83" customWidth="1"/>
    <col min="7917" max="7917" width="8.375" style="83" customWidth="1"/>
    <col min="7918" max="7918" width="0" style="83" hidden="1" customWidth="1"/>
    <col min="7919" max="8154" width="9" style="83"/>
    <col min="8155" max="8155" width="5.625" style="83" customWidth="1"/>
    <col min="8156" max="8156" width="10.375" style="83" customWidth="1"/>
    <col min="8157" max="8157" width="9.875" style="83" customWidth="1"/>
    <col min="8158" max="8158" width="3.625" style="83" customWidth="1"/>
    <col min="8159" max="8160" width="3.25" style="83" customWidth="1"/>
    <col min="8161" max="8161" width="6" style="83" customWidth="1"/>
    <col min="8162" max="8162" width="5.625" style="83" customWidth="1"/>
    <col min="8163" max="8163" width="3.25" style="83" customWidth="1"/>
    <col min="8164" max="8164" width="5.25" style="83" customWidth="1"/>
    <col min="8165" max="8165" width="1.125" style="83" customWidth="1"/>
    <col min="8166" max="8166" width="10" style="83" customWidth="1"/>
    <col min="8167" max="8167" width="3.25" style="83" customWidth="1"/>
    <col min="8168" max="8168" width="6" style="83" customWidth="1"/>
    <col min="8169" max="8169" width="10.25" style="83" customWidth="1"/>
    <col min="8170" max="8170" width="3.25" style="83" customWidth="1"/>
    <col min="8171" max="8171" width="11.375" style="83" customWidth="1"/>
    <col min="8172" max="8172" width="4.875" style="83" customWidth="1"/>
    <col min="8173" max="8173" width="8.375" style="83" customWidth="1"/>
    <col min="8174" max="8174" width="0" style="83" hidden="1" customWidth="1"/>
    <col min="8175" max="8410" width="9" style="83"/>
    <col min="8411" max="8411" width="5.625" style="83" customWidth="1"/>
    <col min="8412" max="8412" width="10.375" style="83" customWidth="1"/>
    <col min="8413" max="8413" width="9.875" style="83" customWidth="1"/>
    <col min="8414" max="8414" width="3.625" style="83" customWidth="1"/>
    <col min="8415" max="8416" width="3.25" style="83" customWidth="1"/>
    <col min="8417" max="8417" width="6" style="83" customWidth="1"/>
    <col min="8418" max="8418" width="5.625" style="83" customWidth="1"/>
    <col min="8419" max="8419" width="3.25" style="83" customWidth="1"/>
    <col min="8420" max="8420" width="5.25" style="83" customWidth="1"/>
    <col min="8421" max="8421" width="1.125" style="83" customWidth="1"/>
    <col min="8422" max="8422" width="10" style="83" customWidth="1"/>
    <col min="8423" max="8423" width="3.25" style="83" customWidth="1"/>
    <col min="8424" max="8424" width="6" style="83" customWidth="1"/>
    <col min="8425" max="8425" width="10.25" style="83" customWidth="1"/>
    <col min="8426" max="8426" width="3.25" style="83" customWidth="1"/>
    <col min="8427" max="8427" width="11.375" style="83" customWidth="1"/>
    <col min="8428" max="8428" width="4.875" style="83" customWidth="1"/>
    <col min="8429" max="8429" width="8.375" style="83" customWidth="1"/>
    <col min="8430" max="8430" width="0" style="83" hidden="1" customWidth="1"/>
    <col min="8431" max="8666" width="9" style="83"/>
    <col min="8667" max="8667" width="5.625" style="83" customWidth="1"/>
    <col min="8668" max="8668" width="10.375" style="83" customWidth="1"/>
    <col min="8669" max="8669" width="9.875" style="83" customWidth="1"/>
    <col min="8670" max="8670" width="3.625" style="83" customWidth="1"/>
    <col min="8671" max="8672" width="3.25" style="83" customWidth="1"/>
    <col min="8673" max="8673" width="6" style="83" customWidth="1"/>
    <col min="8674" max="8674" width="5.625" style="83" customWidth="1"/>
    <col min="8675" max="8675" width="3.25" style="83" customWidth="1"/>
    <col min="8676" max="8676" width="5.25" style="83" customWidth="1"/>
    <col min="8677" max="8677" width="1.125" style="83" customWidth="1"/>
    <col min="8678" max="8678" width="10" style="83" customWidth="1"/>
    <col min="8679" max="8679" width="3.25" style="83" customWidth="1"/>
    <col min="8680" max="8680" width="6" style="83" customWidth="1"/>
    <col min="8681" max="8681" width="10.25" style="83" customWidth="1"/>
    <col min="8682" max="8682" width="3.25" style="83" customWidth="1"/>
    <col min="8683" max="8683" width="11.375" style="83" customWidth="1"/>
    <col min="8684" max="8684" width="4.875" style="83" customWidth="1"/>
    <col min="8685" max="8685" width="8.375" style="83" customWidth="1"/>
    <col min="8686" max="8686" width="0" style="83" hidden="1" customWidth="1"/>
    <col min="8687" max="8922" width="9" style="83"/>
    <col min="8923" max="8923" width="5.625" style="83" customWidth="1"/>
    <col min="8924" max="8924" width="10.375" style="83" customWidth="1"/>
    <col min="8925" max="8925" width="9.875" style="83" customWidth="1"/>
    <col min="8926" max="8926" width="3.625" style="83" customWidth="1"/>
    <col min="8927" max="8928" width="3.25" style="83" customWidth="1"/>
    <col min="8929" max="8929" width="6" style="83" customWidth="1"/>
    <col min="8930" max="8930" width="5.625" style="83" customWidth="1"/>
    <col min="8931" max="8931" width="3.25" style="83" customWidth="1"/>
    <col min="8932" max="8932" width="5.25" style="83" customWidth="1"/>
    <col min="8933" max="8933" width="1.125" style="83" customWidth="1"/>
    <col min="8934" max="8934" width="10" style="83" customWidth="1"/>
    <col min="8935" max="8935" width="3.25" style="83" customWidth="1"/>
    <col min="8936" max="8936" width="6" style="83" customWidth="1"/>
    <col min="8937" max="8937" width="10.25" style="83" customWidth="1"/>
    <col min="8938" max="8938" width="3.25" style="83" customWidth="1"/>
    <col min="8939" max="8939" width="11.375" style="83" customWidth="1"/>
    <col min="8940" max="8940" width="4.875" style="83" customWidth="1"/>
    <col min="8941" max="8941" width="8.375" style="83" customWidth="1"/>
    <col min="8942" max="8942" width="0" style="83" hidden="1" customWidth="1"/>
    <col min="8943" max="9178" width="9" style="83"/>
    <col min="9179" max="9179" width="5.625" style="83" customWidth="1"/>
    <col min="9180" max="9180" width="10.375" style="83" customWidth="1"/>
    <col min="9181" max="9181" width="9.875" style="83" customWidth="1"/>
    <col min="9182" max="9182" width="3.625" style="83" customWidth="1"/>
    <col min="9183" max="9184" width="3.25" style="83" customWidth="1"/>
    <col min="9185" max="9185" width="6" style="83" customWidth="1"/>
    <col min="9186" max="9186" width="5.625" style="83" customWidth="1"/>
    <col min="9187" max="9187" width="3.25" style="83" customWidth="1"/>
    <col min="9188" max="9188" width="5.25" style="83" customWidth="1"/>
    <col min="9189" max="9189" width="1.125" style="83" customWidth="1"/>
    <col min="9190" max="9190" width="10" style="83" customWidth="1"/>
    <col min="9191" max="9191" width="3.25" style="83" customWidth="1"/>
    <col min="9192" max="9192" width="6" style="83" customWidth="1"/>
    <col min="9193" max="9193" width="10.25" style="83" customWidth="1"/>
    <col min="9194" max="9194" width="3.25" style="83" customWidth="1"/>
    <col min="9195" max="9195" width="11.375" style="83" customWidth="1"/>
    <col min="9196" max="9196" width="4.875" style="83" customWidth="1"/>
    <col min="9197" max="9197" width="8.375" style="83" customWidth="1"/>
    <col min="9198" max="9198" width="0" style="83" hidden="1" customWidth="1"/>
    <col min="9199" max="9434" width="9" style="83"/>
    <col min="9435" max="9435" width="5.625" style="83" customWidth="1"/>
    <col min="9436" max="9436" width="10.375" style="83" customWidth="1"/>
    <col min="9437" max="9437" width="9.875" style="83" customWidth="1"/>
    <col min="9438" max="9438" width="3.625" style="83" customWidth="1"/>
    <col min="9439" max="9440" width="3.25" style="83" customWidth="1"/>
    <col min="9441" max="9441" width="6" style="83" customWidth="1"/>
    <col min="9442" max="9442" width="5.625" style="83" customWidth="1"/>
    <col min="9443" max="9443" width="3.25" style="83" customWidth="1"/>
    <col min="9444" max="9444" width="5.25" style="83" customWidth="1"/>
    <col min="9445" max="9445" width="1.125" style="83" customWidth="1"/>
    <col min="9446" max="9446" width="10" style="83" customWidth="1"/>
    <col min="9447" max="9447" width="3.25" style="83" customWidth="1"/>
    <col min="9448" max="9448" width="6" style="83" customWidth="1"/>
    <col min="9449" max="9449" width="10.25" style="83" customWidth="1"/>
    <col min="9450" max="9450" width="3.25" style="83" customWidth="1"/>
    <col min="9451" max="9451" width="11.375" style="83" customWidth="1"/>
    <col min="9452" max="9452" width="4.875" style="83" customWidth="1"/>
    <col min="9453" max="9453" width="8.375" style="83" customWidth="1"/>
    <col min="9454" max="9454" width="0" style="83" hidden="1" customWidth="1"/>
    <col min="9455" max="9690" width="9" style="83"/>
    <col min="9691" max="9691" width="5.625" style="83" customWidth="1"/>
    <col min="9692" max="9692" width="10.375" style="83" customWidth="1"/>
    <col min="9693" max="9693" width="9.875" style="83" customWidth="1"/>
    <col min="9694" max="9694" width="3.625" style="83" customWidth="1"/>
    <col min="9695" max="9696" width="3.25" style="83" customWidth="1"/>
    <col min="9697" max="9697" width="6" style="83" customWidth="1"/>
    <col min="9698" max="9698" width="5.625" style="83" customWidth="1"/>
    <col min="9699" max="9699" width="3.25" style="83" customWidth="1"/>
    <col min="9700" max="9700" width="5.25" style="83" customWidth="1"/>
    <col min="9701" max="9701" width="1.125" style="83" customWidth="1"/>
    <col min="9702" max="9702" width="10" style="83" customWidth="1"/>
    <col min="9703" max="9703" width="3.25" style="83" customWidth="1"/>
    <col min="9704" max="9704" width="6" style="83" customWidth="1"/>
    <col min="9705" max="9705" width="10.25" style="83" customWidth="1"/>
    <col min="9706" max="9706" width="3.25" style="83" customWidth="1"/>
    <col min="9707" max="9707" width="11.375" style="83" customWidth="1"/>
    <col min="9708" max="9708" width="4.875" style="83" customWidth="1"/>
    <col min="9709" max="9709" width="8.375" style="83" customWidth="1"/>
    <col min="9710" max="9710" width="0" style="83" hidden="1" customWidth="1"/>
    <col min="9711" max="9946" width="9" style="83"/>
    <col min="9947" max="9947" width="5.625" style="83" customWidth="1"/>
    <col min="9948" max="9948" width="10.375" style="83" customWidth="1"/>
    <col min="9949" max="9949" width="9.875" style="83" customWidth="1"/>
    <col min="9950" max="9950" width="3.625" style="83" customWidth="1"/>
    <col min="9951" max="9952" width="3.25" style="83" customWidth="1"/>
    <col min="9953" max="9953" width="6" style="83" customWidth="1"/>
    <col min="9954" max="9954" width="5.625" style="83" customWidth="1"/>
    <col min="9955" max="9955" width="3.25" style="83" customWidth="1"/>
    <col min="9956" max="9956" width="5.25" style="83" customWidth="1"/>
    <col min="9957" max="9957" width="1.125" style="83" customWidth="1"/>
    <col min="9958" max="9958" width="10" style="83" customWidth="1"/>
    <col min="9959" max="9959" width="3.25" style="83" customWidth="1"/>
    <col min="9960" max="9960" width="6" style="83" customWidth="1"/>
    <col min="9961" max="9961" width="10.25" style="83" customWidth="1"/>
    <col min="9962" max="9962" width="3.25" style="83" customWidth="1"/>
    <col min="9963" max="9963" width="11.375" style="83" customWidth="1"/>
    <col min="9964" max="9964" width="4.875" style="83" customWidth="1"/>
    <col min="9965" max="9965" width="8.375" style="83" customWidth="1"/>
    <col min="9966" max="9966" width="0" style="83" hidden="1" customWidth="1"/>
    <col min="9967" max="10202" width="9" style="83"/>
    <col min="10203" max="10203" width="5.625" style="83" customWidth="1"/>
    <col min="10204" max="10204" width="10.375" style="83" customWidth="1"/>
    <col min="10205" max="10205" width="9.875" style="83" customWidth="1"/>
    <col min="10206" max="10206" width="3.625" style="83" customWidth="1"/>
    <col min="10207" max="10208" width="3.25" style="83" customWidth="1"/>
    <col min="10209" max="10209" width="6" style="83" customWidth="1"/>
    <col min="10210" max="10210" width="5.625" style="83" customWidth="1"/>
    <col min="10211" max="10211" width="3.25" style="83" customWidth="1"/>
    <col min="10212" max="10212" width="5.25" style="83" customWidth="1"/>
    <col min="10213" max="10213" width="1.125" style="83" customWidth="1"/>
    <col min="10214" max="10214" width="10" style="83" customWidth="1"/>
    <col min="10215" max="10215" width="3.25" style="83" customWidth="1"/>
    <col min="10216" max="10216" width="6" style="83" customWidth="1"/>
    <col min="10217" max="10217" width="10.25" style="83" customWidth="1"/>
    <col min="10218" max="10218" width="3.25" style="83" customWidth="1"/>
    <col min="10219" max="10219" width="11.375" style="83" customWidth="1"/>
    <col min="10220" max="10220" width="4.875" style="83" customWidth="1"/>
    <col min="10221" max="10221" width="8.375" style="83" customWidth="1"/>
    <col min="10222" max="10222" width="0" style="83" hidden="1" customWidth="1"/>
    <col min="10223" max="10458" width="9" style="83"/>
    <col min="10459" max="10459" width="5.625" style="83" customWidth="1"/>
    <col min="10460" max="10460" width="10.375" style="83" customWidth="1"/>
    <col min="10461" max="10461" width="9.875" style="83" customWidth="1"/>
    <col min="10462" max="10462" width="3.625" style="83" customWidth="1"/>
    <col min="10463" max="10464" width="3.25" style="83" customWidth="1"/>
    <col min="10465" max="10465" width="6" style="83" customWidth="1"/>
    <col min="10466" max="10466" width="5.625" style="83" customWidth="1"/>
    <col min="10467" max="10467" width="3.25" style="83" customWidth="1"/>
    <col min="10468" max="10468" width="5.25" style="83" customWidth="1"/>
    <col min="10469" max="10469" width="1.125" style="83" customWidth="1"/>
    <col min="10470" max="10470" width="10" style="83" customWidth="1"/>
    <col min="10471" max="10471" width="3.25" style="83" customWidth="1"/>
    <col min="10472" max="10472" width="6" style="83" customWidth="1"/>
    <col min="10473" max="10473" width="10.25" style="83" customWidth="1"/>
    <col min="10474" max="10474" width="3.25" style="83" customWidth="1"/>
    <col min="10475" max="10475" width="11.375" style="83" customWidth="1"/>
    <col min="10476" max="10476" width="4.875" style="83" customWidth="1"/>
    <col min="10477" max="10477" width="8.375" style="83" customWidth="1"/>
    <col min="10478" max="10478" width="0" style="83" hidden="1" customWidth="1"/>
    <col min="10479" max="10714" width="9" style="83"/>
    <col min="10715" max="10715" width="5.625" style="83" customWidth="1"/>
    <col min="10716" max="10716" width="10.375" style="83" customWidth="1"/>
    <col min="10717" max="10717" width="9.875" style="83" customWidth="1"/>
    <col min="10718" max="10718" width="3.625" style="83" customWidth="1"/>
    <col min="10719" max="10720" width="3.25" style="83" customWidth="1"/>
    <col min="10721" max="10721" width="6" style="83" customWidth="1"/>
    <col min="10722" max="10722" width="5.625" style="83" customWidth="1"/>
    <col min="10723" max="10723" width="3.25" style="83" customWidth="1"/>
    <col min="10724" max="10724" width="5.25" style="83" customWidth="1"/>
    <col min="10725" max="10725" width="1.125" style="83" customWidth="1"/>
    <col min="10726" max="10726" width="10" style="83" customWidth="1"/>
    <col min="10727" max="10727" width="3.25" style="83" customWidth="1"/>
    <col min="10728" max="10728" width="6" style="83" customWidth="1"/>
    <col min="10729" max="10729" width="10.25" style="83" customWidth="1"/>
    <col min="10730" max="10730" width="3.25" style="83" customWidth="1"/>
    <col min="10731" max="10731" width="11.375" style="83" customWidth="1"/>
    <col min="10732" max="10732" width="4.875" style="83" customWidth="1"/>
    <col min="10733" max="10733" width="8.375" style="83" customWidth="1"/>
    <col min="10734" max="10734" width="0" style="83" hidden="1" customWidth="1"/>
    <col min="10735" max="10970" width="9" style="83"/>
    <col min="10971" max="10971" width="5.625" style="83" customWidth="1"/>
    <col min="10972" max="10972" width="10.375" style="83" customWidth="1"/>
    <col min="10973" max="10973" width="9.875" style="83" customWidth="1"/>
    <col min="10974" max="10974" width="3.625" style="83" customWidth="1"/>
    <col min="10975" max="10976" width="3.25" style="83" customWidth="1"/>
    <col min="10977" max="10977" width="6" style="83" customWidth="1"/>
    <col min="10978" max="10978" width="5.625" style="83" customWidth="1"/>
    <col min="10979" max="10979" width="3.25" style="83" customWidth="1"/>
    <col min="10980" max="10980" width="5.25" style="83" customWidth="1"/>
    <col min="10981" max="10981" width="1.125" style="83" customWidth="1"/>
    <col min="10982" max="10982" width="10" style="83" customWidth="1"/>
    <col min="10983" max="10983" width="3.25" style="83" customWidth="1"/>
    <col min="10984" max="10984" width="6" style="83" customWidth="1"/>
    <col min="10985" max="10985" width="10.25" style="83" customWidth="1"/>
    <col min="10986" max="10986" width="3.25" style="83" customWidth="1"/>
    <col min="10987" max="10987" width="11.375" style="83" customWidth="1"/>
    <col min="10988" max="10988" width="4.875" style="83" customWidth="1"/>
    <col min="10989" max="10989" width="8.375" style="83" customWidth="1"/>
    <col min="10990" max="10990" width="0" style="83" hidden="1" customWidth="1"/>
    <col min="10991" max="11226" width="9" style="83"/>
    <col min="11227" max="11227" width="5.625" style="83" customWidth="1"/>
    <col min="11228" max="11228" width="10.375" style="83" customWidth="1"/>
    <col min="11229" max="11229" width="9.875" style="83" customWidth="1"/>
    <col min="11230" max="11230" width="3.625" style="83" customWidth="1"/>
    <col min="11231" max="11232" width="3.25" style="83" customWidth="1"/>
    <col min="11233" max="11233" width="6" style="83" customWidth="1"/>
    <col min="11234" max="11234" width="5.625" style="83" customWidth="1"/>
    <col min="11235" max="11235" width="3.25" style="83" customWidth="1"/>
    <col min="11236" max="11236" width="5.25" style="83" customWidth="1"/>
    <col min="11237" max="11237" width="1.125" style="83" customWidth="1"/>
    <col min="11238" max="11238" width="10" style="83" customWidth="1"/>
    <col min="11239" max="11239" width="3.25" style="83" customWidth="1"/>
    <col min="11240" max="11240" width="6" style="83" customWidth="1"/>
    <col min="11241" max="11241" width="10.25" style="83" customWidth="1"/>
    <col min="11242" max="11242" width="3.25" style="83" customWidth="1"/>
    <col min="11243" max="11243" width="11.375" style="83" customWidth="1"/>
    <col min="11244" max="11244" width="4.875" style="83" customWidth="1"/>
    <col min="11245" max="11245" width="8.375" style="83" customWidth="1"/>
    <col min="11246" max="11246" width="0" style="83" hidden="1" customWidth="1"/>
    <col min="11247" max="11482" width="9" style="83"/>
    <col min="11483" max="11483" width="5.625" style="83" customWidth="1"/>
    <col min="11484" max="11484" width="10.375" style="83" customWidth="1"/>
    <col min="11485" max="11485" width="9.875" style="83" customWidth="1"/>
    <col min="11486" max="11486" width="3.625" style="83" customWidth="1"/>
    <col min="11487" max="11488" width="3.25" style="83" customWidth="1"/>
    <col min="11489" max="11489" width="6" style="83" customWidth="1"/>
    <col min="11490" max="11490" width="5.625" style="83" customWidth="1"/>
    <col min="11491" max="11491" width="3.25" style="83" customWidth="1"/>
    <col min="11492" max="11492" width="5.25" style="83" customWidth="1"/>
    <col min="11493" max="11493" width="1.125" style="83" customWidth="1"/>
    <col min="11494" max="11494" width="10" style="83" customWidth="1"/>
    <col min="11495" max="11495" width="3.25" style="83" customWidth="1"/>
    <col min="11496" max="11496" width="6" style="83" customWidth="1"/>
    <col min="11497" max="11497" width="10.25" style="83" customWidth="1"/>
    <col min="11498" max="11498" width="3.25" style="83" customWidth="1"/>
    <col min="11499" max="11499" width="11.375" style="83" customWidth="1"/>
    <col min="11500" max="11500" width="4.875" style="83" customWidth="1"/>
    <col min="11501" max="11501" width="8.375" style="83" customWidth="1"/>
    <col min="11502" max="11502" width="0" style="83" hidden="1" customWidth="1"/>
    <col min="11503" max="11738" width="9" style="83"/>
    <col min="11739" max="11739" width="5.625" style="83" customWidth="1"/>
    <col min="11740" max="11740" width="10.375" style="83" customWidth="1"/>
    <col min="11741" max="11741" width="9.875" style="83" customWidth="1"/>
    <col min="11742" max="11742" width="3.625" style="83" customWidth="1"/>
    <col min="11743" max="11744" width="3.25" style="83" customWidth="1"/>
    <col min="11745" max="11745" width="6" style="83" customWidth="1"/>
    <col min="11746" max="11746" width="5.625" style="83" customWidth="1"/>
    <col min="11747" max="11747" width="3.25" style="83" customWidth="1"/>
    <col min="11748" max="11748" width="5.25" style="83" customWidth="1"/>
    <col min="11749" max="11749" width="1.125" style="83" customWidth="1"/>
    <col min="11750" max="11750" width="10" style="83" customWidth="1"/>
    <col min="11751" max="11751" width="3.25" style="83" customWidth="1"/>
    <col min="11752" max="11752" width="6" style="83" customWidth="1"/>
    <col min="11753" max="11753" width="10.25" style="83" customWidth="1"/>
    <col min="11754" max="11754" width="3.25" style="83" customWidth="1"/>
    <col min="11755" max="11755" width="11.375" style="83" customWidth="1"/>
    <col min="11756" max="11756" width="4.875" style="83" customWidth="1"/>
    <col min="11757" max="11757" width="8.375" style="83" customWidth="1"/>
    <col min="11758" max="11758" width="0" style="83" hidden="1" customWidth="1"/>
    <col min="11759" max="11994" width="9" style="83"/>
    <col min="11995" max="11995" width="5.625" style="83" customWidth="1"/>
    <col min="11996" max="11996" width="10.375" style="83" customWidth="1"/>
    <col min="11997" max="11997" width="9.875" style="83" customWidth="1"/>
    <col min="11998" max="11998" width="3.625" style="83" customWidth="1"/>
    <col min="11999" max="12000" width="3.25" style="83" customWidth="1"/>
    <col min="12001" max="12001" width="6" style="83" customWidth="1"/>
    <col min="12002" max="12002" width="5.625" style="83" customWidth="1"/>
    <col min="12003" max="12003" width="3.25" style="83" customWidth="1"/>
    <col min="12004" max="12004" width="5.25" style="83" customWidth="1"/>
    <col min="12005" max="12005" width="1.125" style="83" customWidth="1"/>
    <col min="12006" max="12006" width="10" style="83" customWidth="1"/>
    <col min="12007" max="12007" width="3.25" style="83" customWidth="1"/>
    <col min="12008" max="12008" width="6" style="83" customWidth="1"/>
    <col min="12009" max="12009" width="10.25" style="83" customWidth="1"/>
    <col min="12010" max="12010" width="3.25" style="83" customWidth="1"/>
    <col min="12011" max="12011" width="11.375" style="83" customWidth="1"/>
    <col min="12012" max="12012" width="4.875" style="83" customWidth="1"/>
    <col min="12013" max="12013" width="8.375" style="83" customWidth="1"/>
    <col min="12014" max="12014" width="0" style="83" hidden="1" customWidth="1"/>
    <col min="12015" max="12250" width="9" style="83"/>
    <col min="12251" max="12251" width="5.625" style="83" customWidth="1"/>
    <col min="12252" max="12252" width="10.375" style="83" customWidth="1"/>
    <col min="12253" max="12253" width="9.875" style="83" customWidth="1"/>
    <col min="12254" max="12254" width="3.625" style="83" customWidth="1"/>
    <col min="12255" max="12256" width="3.25" style="83" customWidth="1"/>
    <col min="12257" max="12257" width="6" style="83" customWidth="1"/>
    <col min="12258" max="12258" width="5.625" style="83" customWidth="1"/>
    <col min="12259" max="12259" width="3.25" style="83" customWidth="1"/>
    <col min="12260" max="12260" width="5.25" style="83" customWidth="1"/>
    <col min="12261" max="12261" width="1.125" style="83" customWidth="1"/>
    <col min="12262" max="12262" width="10" style="83" customWidth="1"/>
    <col min="12263" max="12263" width="3.25" style="83" customWidth="1"/>
    <col min="12264" max="12264" width="6" style="83" customWidth="1"/>
    <col min="12265" max="12265" width="10.25" style="83" customWidth="1"/>
    <col min="12266" max="12266" width="3.25" style="83" customWidth="1"/>
    <col min="12267" max="12267" width="11.375" style="83" customWidth="1"/>
    <col min="12268" max="12268" width="4.875" style="83" customWidth="1"/>
    <col min="12269" max="12269" width="8.375" style="83" customWidth="1"/>
    <col min="12270" max="12270" width="0" style="83" hidden="1" customWidth="1"/>
    <col min="12271" max="12506" width="9" style="83"/>
    <col min="12507" max="12507" width="5.625" style="83" customWidth="1"/>
    <col min="12508" max="12508" width="10.375" style="83" customWidth="1"/>
    <col min="12509" max="12509" width="9.875" style="83" customWidth="1"/>
    <col min="12510" max="12510" width="3.625" style="83" customWidth="1"/>
    <col min="12511" max="12512" width="3.25" style="83" customWidth="1"/>
    <col min="12513" max="12513" width="6" style="83" customWidth="1"/>
    <col min="12514" max="12514" width="5.625" style="83" customWidth="1"/>
    <col min="12515" max="12515" width="3.25" style="83" customWidth="1"/>
    <col min="12516" max="12516" width="5.25" style="83" customWidth="1"/>
    <col min="12517" max="12517" width="1.125" style="83" customWidth="1"/>
    <col min="12518" max="12518" width="10" style="83" customWidth="1"/>
    <col min="12519" max="12519" width="3.25" style="83" customWidth="1"/>
    <col min="12520" max="12520" width="6" style="83" customWidth="1"/>
    <col min="12521" max="12521" width="10.25" style="83" customWidth="1"/>
    <col min="12522" max="12522" width="3.25" style="83" customWidth="1"/>
    <col min="12523" max="12523" width="11.375" style="83" customWidth="1"/>
    <col min="12524" max="12524" width="4.875" style="83" customWidth="1"/>
    <col min="12525" max="12525" width="8.375" style="83" customWidth="1"/>
    <col min="12526" max="12526" width="0" style="83" hidden="1" customWidth="1"/>
    <col min="12527" max="12762" width="9" style="83"/>
    <col min="12763" max="12763" width="5.625" style="83" customWidth="1"/>
    <col min="12764" max="12764" width="10.375" style="83" customWidth="1"/>
    <col min="12765" max="12765" width="9.875" style="83" customWidth="1"/>
    <col min="12766" max="12766" width="3.625" style="83" customWidth="1"/>
    <col min="12767" max="12768" width="3.25" style="83" customWidth="1"/>
    <col min="12769" max="12769" width="6" style="83" customWidth="1"/>
    <col min="12770" max="12770" width="5.625" style="83" customWidth="1"/>
    <col min="12771" max="12771" width="3.25" style="83" customWidth="1"/>
    <col min="12772" max="12772" width="5.25" style="83" customWidth="1"/>
    <col min="12773" max="12773" width="1.125" style="83" customWidth="1"/>
    <col min="12774" max="12774" width="10" style="83" customWidth="1"/>
    <col min="12775" max="12775" width="3.25" style="83" customWidth="1"/>
    <col min="12776" max="12776" width="6" style="83" customWidth="1"/>
    <col min="12777" max="12777" width="10.25" style="83" customWidth="1"/>
    <col min="12778" max="12778" width="3.25" style="83" customWidth="1"/>
    <col min="12779" max="12779" width="11.375" style="83" customWidth="1"/>
    <col min="12780" max="12780" width="4.875" style="83" customWidth="1"/>
    <col min="12781" max="12781" width="8.375" style="83" customWidth="1"/>
    <col min="12782" max="12782" width="0" style="83" hidden="1" customWidth="1"/>
    <col min="12783" max="13018" width="9" style="83"/>
    <col min="13019" max="13019" width="5.625" style="83" customWidth="1"/>
    <col min="13020" max="13020" width="10.375" style="83" customWidth="1"/>
    <col min="13021" max="13021" width="9.875" style="83" customWidth="1"/>
    <col min="13022" max="13022" width="3.625" style="83" customWidth="1"/>
    <col min="13023" max="13024" width="3.25" style="83" customWidth="1"/>
    <col min="13025" max="13025" width="6" style="83" customWidth="1"/>
    <col min="13026" max="13026" width="5.625" style="83" customWidth="1"/>
    <col min="13027" max="13027" width="3.25" style="83" customWidth="1"/>
    <col min="13028" max="13028" width="5.25" style="83" customWidth="1"/>
    <col min="13029" max="13029" width="1.125" style="83" customWidth="1"/>
    <col min="13030" max="13030" width="10" style="83" customWidth="1"/>
    <col min="13031" max="13031" width="3.25" style="83" customWidth="1"/>
    <col min="13032" max="13032" width="6" style="83" customWidth="1"/>
    <col min="13033" max="13033" width="10.25" style="83" customWidth="1"/>
    <col min="13034" max="13034" width="3.25" style="83" customWidth="1"/>
    <col min="13035" max="13035" width="11.375" style="83" customWidth="1"/>
    <col min="13036" max="13036" width="4.875" style="83" customWidth="1"/>
    <col min="13037" max="13037" width="8.375" style="83" customWidth="1"/>
    <col min="13038" max="13038" width="0" style="83" hidden="1" customWidth="1"/>
    <col min="13039" max="13274" width="9" style="83"/>
    <col min="13275" max="13275" width="5.625" style="83" customWidth="1"/>
    <col min="13276" max="13276" width="10.375" style="83" customWidth="1"/>
    <col min="13277" max="13277" width="9.875" style="83" customWidth="1"/>
    <col min="13278" max="13278" width="3.625" style="83" customWidth="1"/>
    <col min="13279" max="13280" width="3.25" style="83" customWidth="1"/>
    <col min="13281" max="13281" width="6" style="83" customWidth="1"/>
    <col min="13282" max="13282" width="5.625" style="83" customWidth="1"/>
    <col min="13283" max="13283" width="3.25" style="83" customWidth="1"/>
    <col min="13284" max="13284" width="5.25" style="83" customWidth="1"/>
    <col min="13285" max="13285" width="1.125" style="83" customWidth="1"/>
    <col min="13286" max="13286" width="10" style="83" customWidth="1"/>
    <col min="13287" max="13287" width="3.25" style="83" customWidth="1"/>
    <col min="13288" max="13288" width="6" style="83" customWidth="1"/>
    <col min="13289" max="13289" width="10.25" style="83" customWidth="1"/>
    <col min="13290" max="13290" width="3.25" style="83" customWidth="1"/>
    <col min="13291" max="13291" width="11.375" style="83" customWidth="1"/>
    <col min="13292" max="13292" width="4.875" style="83" customWidth="1"/>
    <col min="13293" max="13293" width="8.375" style="83" customWidth="1"/>
    <col min="13294" max="13294" width="0" style="83" hidden="1" customWidth="1"/>
    <col min="13295" max="13530" width="9" style="83"/>
    <col min="13531" max="13531" width="5.625" style="83" customWidth="1"/>
    <col min="13532" max="13532" width="10.375" style="83" customWidth="1"/>
    <col min="13533" max="13533" width="9.875" style="83" customWidth="1"/>
    <col min="13534" max="13534" width="3.625" style="83" customWidth="1"/>
    <col min="13535" max="13536" width="3.25" style="83" customWidth="1"/>
    <col min="13537" max="13537" width="6" style="83" customWidth="1"/>
    <col min="13538" max="13538" width="5.625" style="83" customWidth="1"/>
    <col min="13539" max="13539" width="3.25" style="83" customWidth="1"/>
    <col min="13540" max="13540" width="5.25" style="83" customWidth="1"/>
    <col min="13541" max="13541" width="1.125" style="83" customWidth="1"/>
    <col min="13542" max="13542" width="10" style="83" customWidth="1"/>
    <col min="13543" max="13543" width="3.25" style="83" customWidth="1"/>
    <col min="13544" max="13544" width="6" style="83" customWidth="1"/>
    <col min="13545" max="13545" width="10.25" style="83" customWidth="1"/>
    <col min="13546" max="13546" width="3.25" style="83" customWidth="1"/>
    <col min="13547" max="13547" width="11.375" style="83" customWidth="1"/>
    <col min="13548" max="13548" width="4.875" style="83" customWidth="1"/>
    <col min="13549" max="13549" width="8.375" style="83" customWidth="1"/>
    <col min="13550" max="13550" width="0" style="83" hidden="1" customWidth="1"/>
    <col min="13551" max="13786" width="9" style="83"/>
    <col min="13787" max="13787" width="5.625" style="83" customWidth="1"/>
    <col min="13788" max="13788" width="10.375" style="83" customWidth="1"/>
    <col min="13789" max="13789" width="9.875" style="83" customWidth="1"/>
    <col min="13790" max="13790" width="3.625" style="83" customWidth="1"/>
    <col min="13791" max="13792" width="3.25" style="83" customWidth="1"/>
    <col min="13793" max="13793" width="6" style="83" customWidth="1"/>
    <col min="13794" max="13794" width="5.625" style="83" customWidth="1"/>
    <col min="13795" max="13795" width="3.25" style="83" customWidth="1"/>
    <col min="13796" max="13796" width="5.25" style="83" customWidth="1"/>
    <col min="13797" max="13797" width="1.125" style="83" customWidth="1"/>
    <col min="13798" max="13798" width="10" style="83" customWidth="1"/>
    <col min="13799" max="13799" width="3.25" style="83" customWidth="1"/>
    <col min="13800" max="13800" width="6" style="83" customWidth="1"/>
    <col min="13801" max="13801" width="10.25" style="83" customWidth="1"/>
    <col min="13802" max="13802" width="3.25" style="83" customWidth="1"/>
    <col min="13803" max="13803" width="11.375" style="83" customWidth="1"/>
    <col min="13804" max="13804" width="4.875" style="83" customWidth="1"/>
    <col min="13805" max="13805" width="8.375" style="83" customWidth="1"/>
    <col min="13806" max="13806" width="0" style="83" hidden="1" customWidth="1"/>
    <col min="13807" max="14042" width="9" style="83"/>
    <col min="14043" max="14043" width="5.625" style="83" customWidth="1"/>
    <col min="14044" max="14044" width="10.375" style="83" customWidth="1"/>
    <col min="14045" max="14045" width="9.875" style="83" customWidth="1"/>
    <col min="14046" max="14046" width="3.625" style="83" customWidth="1"/>
    <col min="14047" max="14048" width="3.25" style="83" customWidth="1"/>
    <col min="14049" max="14049" width="6" style="83" customWidth="1"/>
    <col min="14050" max="14050" width="5.625" style="83" customWidth="1"/>
    <col min="14051" max="14051" width="3.25" style="83" customWidth="1"/>
    <col min="14052" max="14052" width="5.25" style="83" customWidth="1"/>
    <col min="14053" max="14053" width="1.125" style="83" customWidth="1"/>
    <col min="14054" max="14054" width="10" style="83" customWidth="1"/>
    <col min="14055" max="14055" width="3.25" style="83" customWidth="1"/>
    <col min="14056" max="14056" width="6" style="83" customWidth="1"/>
    <col min="14057" max="14057" width="10.25" style="83" customWidth="1"/>
    <col min="14058" max="14058" width="3.25" style="83" customWidth="1"/>
    <col min="14059" max="14059" width="11.375" style="83" customWidth="1"/>
    <col min="14060" max="14060" width="4.875" style="83" customWidth="1"/>
    <col min="14061" max="14061" width="8.375" style="83" customWidth="1"/>
    <col min="14062" max="14062" width="0" style="83" hidden="1" customWidth="1"/>
    <col min="14063" max="14298" width="9" style="83"/>
    <col min="14299" max="14299" width="5.625" style="83" customWidth="1"/>
    <col min="14300" max="14300" width="10.375" style="83" customWidth="1"/>
    <col min="14301" max="14301" width="9.875" style="83" customWidth="1"/>
    <col min="14302" max="14302" width="3.625" style="83" customWidth="1"/>
    <col min="14303" max="14304" width="3.25" style="83" customWidth="1"/>
    <col min="14305" max="14305" width="6" style="83" customWidth="1"/>
    <col min="14306" max="14306" width="5.625" style="83" customWidth="1"/>
    <col min="14307" max="14307" width="3.25" style="83" customWidth="1"/>
    <col min="14308" max="14308" width="5.25" style="83" customWidth="1"/>
    <col min="14309" max="14309" width="1.125" style="83" customWidth="1"/>
    <col min="14310" max="14310" width="10" style="83" customWidth="1"/>
    <col min="14311" max="14311" width="3.25" style="83" customWidth="1"/>
    <col min="14312" max="14312" width="6" style="83" customWidth="1"/>
    <col min="14313" max="14313" width="10.25" style="83" customWidth="1"/>
    <col min="14314" max="14314" width="3.25" style="83" customWidth="1"/>
    <col min="14315" max="14315" width="11.375" style="83" customWidth="1"/>
    <col min="14316" max="14316" width="4.875" style="83" customWidth="1"/>
    <col min="14317" max="14317" width="8.375" style="83" customWidth="1"/>
    <col min="14318" max="14318" width="0" style="83" hidden="1" customWidth="1"/>
    <col min="14319" max="14554" width="9" style="83"/>
    <col min="14555" max="14555" width="5.625" style="83" customWidth="1"/>
    <col min="14556" max="14556" width="10.375" style="83" customWidth="1"/>
    <col min="14557" max="14557" width="9.875" style="83" customWidth="1"/>
    <col min="14558" max="14558" width="3.625" style="83" customWidth="1"/>
    <col min="14559" max="14560" width="3.25" style="83" customWidth="1"/>
    <col min="14561" max="14561" width="6" style="83" customWidth="1"/>
    <col min="14562" max="14562" width="5.625" style="83" customWidth="1"/>
    <col min="14563" max="14563" width="3.25" style="83" customWidth="1"/>
    <col min="14564" max="14564" width="5.25" style="83" customWidth="1"/>
    <col min="14565" max="14565" width="1.125" style="83" customWidth="1"/>
    <col min="14566" max="14566" width="10" style="83" customWidth="1"/>
    <col min="14567" max="14567" width="3.25" style="83" customWidth="1"/>
    <col min="14568" max="14568" width="6" style="83" customWidth="1"/>
    <col min="14569" max="14569" width="10.25" style="83" customWidth="1"/>
    <col min="14570" max="14570" width="3.25" style="83" customWidth="1"/>
    <col min="14571" max="14571" width="11.375" style="83" customWidth="1"/>
    <col min="14572" max="14572" width="4.875" style="83" customWidth="1"/>
    <col min="14573" max="14573" width="8.375" style="83" customWidth="1"/>
    <col min="14574" max="14574" width="0" style="83" hidden="1" customWidth="1"/>
    <col min="14575" max="14810" width="9" style="83"/>
    <col min="14811" max="14811" width="5.625" style="83" customWidth="1"/>
    <col min="14812" max="14812" width="10.375" style="83" customWidth="1"/>
    <col min="14813" max="14813" width="9.875" style="83" customWidth="1"/>
    <col min="14814" max="14814" width="3.625" style="83" customWidth="1"/>
    <col min="14815" max="14816" width="3.25" style="83" customWidth="1"/>
    <col min="14817" max="14817" width="6" style="83" customWidth="1"/>
    <col min="14818" max="14818" width="5.625" style="83" customWidth="1"/>
    <col min="14819" max="14819" width="3.25" style="83" customWidth="1"/>
    <col min="14820" max="14820" width="5.25" style="83" customWidth="1"/>
    <col min="14821" max="14821" width="1.125" style="83" customWidth="1"/>
    <col min="14822" max="14822" width="10" style="83" customWidth="1"/>
    <col min="14823" max="14823" width="3.25" style="83" customWidth="1"/>
    <col min="14824" max="14824" width="6" style="83" customWidth="1"/>
    <col min="14825" max="14825" width="10.25" style="83" customWidth="1"/>
    <col min="14826" max="14826" width="3.25" style="83" customWidth="1"/>
    <col min="14827" max="14827" width="11.375" style="83" customWidth="1"/>
    <col min="14828" max="14828" width="4.875" style="83" customWidth="1"/>
    <col min="14829" max="14829" width="8.375" style="83" customWidth="1"/>
    <col min="14830" max="14830" width="0" style="83" hidden="1" customWidth="1"/>
    <col min="14831" max="15066" width="9" style="83"/>
    <col min="15067" max="15067" width="5.625" style="83" customWidth="1"/>
    <col min="15068" max="15068" width="10.375" style="83" customWidth="1"/>
    <col min="15069" max="15069" width="9.875" style="83" customWidth="1"/>
    <col min="15070" max="15070" width="3.625" style="83" customWidth="1"/>
    <col min="15071" max="15072" width="3.25" style="83" customWidth="1"/>
    <col min="15073" max="15073" width="6" style="83" customWidth="1"/>
    <col min="15074" max="15074" width="5.625" style="83" customWidth="1"/>
    <col min="15075" max="15075" width="3.25" style="83" customWidth="1"/>
    <col min="15076" max="15076" width="5.25" style="83" customWidth="1"/>
    <col min="15077" max="15077" width="1.125" style="83" customWidth="1"/>
    <col min="15078" max="15078" width="10" style="83" customWidth="1"/>
    <col min="15079" max="15079" width="3.25" style="83" customWidth="1"/>
    <col min="15080" max="15080" width="6" style="83" customWidth="1"/>
    <col min="15081" max="15081" width="10.25" style="83" customWidth="1"/>
    <col min="15082" max="15082" width="3.25" style="83" customWidth="1"/>
    <col min="15083" max="15083" width="11.375" style="83" customWidth="1"/>
    <col min="15084" max="15084" width="4.875" style="83" customWidth="1"/>
    <col min="15085" max="15085" width="8.375" style="83" customWidth="1"/>
    <col min="15086" max="15086" width="0" style="83" hidden="1" customWidth="1"/>
    <col min="15087" max="15322" width="9" style="83"/>
    <col min="15323" max="15323" width="5.625" style="83" customWidth="1"/>
    <col min="15324" max="15324" width="10.375" style="83" customWidth="1"/>
    <col min="15325" max="15325" width="9.875" style="83" customWidth="1"/>
    <col min="15326" max="15326" width="3.625" style="83" customWidth="1"/>
    <col min="15327" max="15328" width="3.25" style="83" customWidth="1"/>
    <col min="15329" max="15329" width="6" style="83" customWidth="1"/>
    <col min="15330" max="15330" width="5.625" style="83" customWidth="1"/>
    <col min="15331" max="15331" width="3.25" style="83" customWidth="1"/>
    <col min="15332" max="15332" width="5.25" style="83" customWidth="1"/>
    <col min="15333" max="15333" width="1.125" style="83" customWidth="1"/>
    <col min="15334" max="15334" width="10" style="83" customWidth="1"/>
    <col min="15335" max="15335" width="3.25" style="83" customWidth="1"/>
    <col min="15336" max="15336" width="6" style="83" customWidth="1"/>
    <col min="15337" max="15337" width="10.25" style="83" customWidth="1"/>
    <col min="15338" max="15338" width="3.25" style="83" customWidth="1"/>
    <col min="15339" max="15339" width="11.375" style="83" customWidth="1"/>
    <col min="15340" max="15340" width="4.875" style="83" customWidth="1"/>
    <col min="15341" max="15341" width="8.375" style="83" customWidth="1"/>
    <col min="15342" max="15342" width="0" style="83" hidden="1" customWidth="1"/>
    <col min="15343" max="15578" width="9" style="83"/>
    <col min="15579" max="15579" width="5.625" style="83" customWidth="1"/>
    <col min="15580" max="15580" width="10.375" style="83" customWidth="1"/>
    <col min="15581" max="15581" width="9.875" style="83" customWidth="1"/>
    <col min="15582" max="15582" width="3.625" style="83" customWidth="1"/>
    <col min="15583" max="15584" width="3.25" style="83" customWidth="1"/>
    <col min="15585" max="15585" width="6" style="83" customWidth="1"/>
    <col min="15586" max="15586" width="5.625" style="83" customWidth="1"/>
    <col min="15587" max="15587" width="3.25" style="83" customWidth="1"/>
    <col min="15588" max="15588" width="5.25" style="83" customWidth="1"/>
    <col min="15589" max="15589" width="1.125" style="83" customWidth="1"/>
    <col min="15590" max="15590" width="10" style="83" customWidth="1"/>
    <col min="15591" max="15591" width="3.25" style="83" customWidth="1"/>
    <col min="15592" max="15592" width="6" style="83" customWidth="1"/>
    <col min="15593" max="15593" width="10.25" style="83" customWidth="1"/>
    <col min="15594" max="15594" width="3.25" style="83" customWidth="1"/>
    <col min="15595" max="15595" width="11.375" style="83" customWidth="1"/>
    <col min="15596" max="15596" width="4.875" style="83" customWidth="1"/>
    <col min="15597" max="15597" width="8.375" style="83" customWidth="1"/>
    <col min="15598" max="15598" width="0" style="83" hidden="1" customWidth="1"/>
    <col min="15599" max="15834" width="9" style="83"/>
    <col min="15835" max="15835" width="5.625" style="83" customWidth="1"/>
    <col min="15836" max="15836" width="10.375" style="83" customWidth="1"/>
    <col min="15837" max="15837" width="9.875" style="83" customWidth="1"/>
    <col min="15838" max="15838" width="3.625" style="83" customWidth="1"/>
    <col min="15839" max="15840" width="3.25" style="83" customWidth="1"/>
    <col min="15841" max="15841" width="6" style="83" customWidth="1"/>
    <col min="15842" max="15842" width="5.625" style="83" customWidth="1"/>
    <col min="15843" max="15843" width="3.25" style="83" customWidth="1"/>
    <col min="15844" max="15844" width="5.25" style="83" customWidth="1"/>
    <col min="15845" max="15845" width="1.125" style="83" customWidth="1"/>
    <col min="15846" max="15846" width="10" style="83" customWidth="1"/>
    <col min="15847" max="15847" width="3.25" style="83" customWidth="1"/>
    <col min="15848" max="15848" width="6" style="83" customWidth="1"/>
    <col min="15849" max="15849" width="10.25" style="83" customWidth="1"/>
    <col min="15850" max="15850" width="3.25" style="83" customWidth="1"/>
    <col min="15851" max="15851" width="11.375" style="83" customWidth="1"/>
    <col min="15852" max="15852" width="4.875" style="83" customWidth="1"/>
    <col min="15853" max="15853" width="8.375" style="83" customWidth="1"/>
    <col min="15854" max="15854" width="0" style="83" hidden="1" customWidth="1"/>
    <col min="15855" max="16090" width="9" style="83"/>
    <col min="16091" max="16091" width="5.625" style="83" customWidth="1"/>
    <col min="16092" max="16092" width="10.375" style="83" customWidth="1"/>
    <col min="16093" max="16093" width="9.875" style="83" customWidth="1"/>
    <col min="16094" max="16094" width="3.625" style="83" customWidth="1"/>
    <col min="16095" max="16096" width="3.25" style="83" customWidth="1"/>
    <col min="16097" max="16097" width="6" style="83" customWidth="1"/>
    <col min="16098" max="16098" width="5.625" style="83" customWidth="1"/>
    <col min="16099" max="16099" width="3.25" style="83" customWidth="1"/>
    <col min="16100" max="16100" width="5.25" style="83" customWidth="1"/>
    <col min="16101" max="16101" width="1.125" style="83" customWidth="1"/>
    <col min="16102" max="16102" width="10" style="83" customWidth="1"/>
    <col min="16103" max="16103" width="3.25" style="83" customWidth="1"/>
    <col min="16104" max="16104" width="6" style="83" customWidth="1"/>
    <col min="16105" max="16105" width="10.25" style="83" customWidth="1"/>
    <col min="16106" max="16106" width="3.25" style="83" customWidth="1"/>
    <col min="16107" max="16107" width="11.375" style="83" customWidth="1"/>
    <col min="16108" max="16108" width="4.875" style="83" customWidth="1"/>
    <col min="16109" max="16109" width="8.375" style="83" customWidth="1"/>
    <col min="16110" max="16110" width="0" style="83" hidden="1" customWidth="1"/>
    <col min="16111" max="16384" width="9" style="83"/>
  </cols>
  <sheetData>
    <row r="1" spans="1:19" s="67" customFormat="1" ht="18" customHeight="1">
      <c r="A1" s="65" t="s">
        <v>377</v>
      </c>
      <c r="B1" s="66"/>
      <c r="C1" s="66"/>
      <c r="D1" s="66"/>
      <c r="E1" s="66"/>
      <c r="F1" s="66"/>
      <c r="H1" s="68"/>
      <c r="Q1" s="451" t="s">
        <v>329</v>
      </c>
      <c r="R1" s="451"/>
      <c r="S1" s="451"/>
    </row>
    <row r="2" spans="1:19" s="67" customFormat="1" ht="10.5" customHeight="1">
      <c r="A2" s="71"/>
      <c r="B2" s="72"/>
      <c r="C2" s="73"/>
      <c r="D2" s="73"/>
      <c r="E2" s="73"/>
      <c r="F2" s="73"/>
      <c r="G2" s="73"/>
      <c r="H2" s="74"/>
      <c r="I2" s="75"/>
      <c r="J2" s="75"/>
      <c r="K2" s="75"/>
      <c r="L2" s="75"/>
      <c r="M2" s="75"/>
      <c r="N2" s="75"/>
      <c r="O2" s="75"/>
      <c r="S2" s="76"/>
    </row>
    <row r="3" spans="1:19" s="67" customFormat="1" ht="15" customHeight="1">
      <c r="A3" s="77"/>
      <c r="B3" s="78"/>
      <c r="C3" s="78"/>
      <c r="D3" s="78"/>
      <c r="E3" s="78"/>
      <c r="F3" s="78"/>
      <c r="G3" s="78"/>
      <c r="H3" s="79"/>
      <c r="I3" s="73"/>
      <c r="J3" s="73"/>
      <c r="K3" s="73"/>
      <c r="L3" s="73"/>
      <c r="M3" s="73"/>
      <c r="N3" s="73"/>
      <c r="O3" s="80" t="s">
        <v>1</v>
      </c>
      <c r="P3" s="452"/>
      <c r="Q3" s="452"/>
      <c r="R3" s="452"/>
      <c r="S3" s="452"/>
    </row>
    <row r="4" spans="1:19" s="67" customFormat="1" ht="13.5" customHeight="1">
      <c r="A4" s="81"/>
      <c r="B4" s="301" t="s">
        <v>2</v>
      </c>
      <c r="C4" s="301"/>
      <c r="D4" s="301"/>
      <c r="E4" s="301"/>
      <c r="F4" s="301"/>
      <c r="G4" s="301"/>
      <c r="H4" s="301"/>
      <c r="I4" s="73"/>
      <c r="J4" s="73"/>
      <c r="K4" s="73"/>
      <c r="L4" s="73"/>
      <c r="M4" s="73"/>
      <c r="O4" s="453" t="s">
        <v>93</v>
      </c>
      <c r="P4" s="244" t="s">
        <v>258</v>
      </c>
      <c r="Q4" s="245"/>
      <c r="R4" s="245"/>
      <c r="S4" s="246"/>
    </row>
    <row r="5" spans="1:19" s="67" customFormat="1" ht="13.5" customHeight="1">
      <c r="A5" s="71"/>
      <c r="B5" s="450" t="s">
        <v>4</v>
      </c>
      <c r="C5" s="450"/>
      <c r="D5" s="450"/>
      <c r="E5" s="450"/>
      <c r="F5" s="450"/>
      <c r="G5" s="450"/>
      <c r="H5" s="450"/>
      <c r="I5" s="71"/>
      <c r="J5" s="71"/>
      <c r="K5" s="71"/>
      <c r="L5" s="71"/>
      <c r="M5" s="71"/>
      <c r="N5" s="71"/>
      <c r="O5" s="454"/>
      <c r="P5" s="365" t="s">
        <v>145</v>
      </c>
      <c r="Q5" s="366"/>
      <c r="R5" s="366"/>
      <c r="S5" s="367"/>
    </row>
    <row r="6" spans="1:19" s="67" customFormat="1" ht="17.25" customHeight="1">
      <c r="A6" s="71"/>
      <c r="B6" s="71"/>
      <c r="C6" s="71"/>
      <c r="D6" s="71"/>
      <c r="E6" s="71"/>
      <c r="F6" s="71"/>
      <c r="G6" s="71"/>
      <c r="H6" s="82"/>
      <c r="I6" s="71"/>
      <c r="J6" s="71"/>
      <c r="K6" s="71"/>
      <c r="L6" s="71"/>
      <c r="M6" s="71"/>
      <c r="N6" s="71"/>
      <c r="O6" s="71"/>
      <c r="S6" s="76"/>
    </row>
    <row r="7" spans="1:19" ht="22.5" customHeight="1">
      <c r="A7" s="422" t="s">
        <v>291</v>
      </c>
      <c r="B7" s="422"/>
      <c r="C7" s="422"/>
      <c r="D7" s="422"/>
      <c r="E7" s="422"/>
      <c r="F7" s="422"/>
      <c r="G7" s="422"/>
      <c r="H7" s="422"/>
      <c r="I7" s="422"/>
      <c r="J7" s="422"/>
      <c r="K7" s="422"/>
      <c r="L7" s="422"/>
      <c r="M7" s="422"/>
      <c r="N7" s="422"/>
      <c r="O7" s="422"/>
      <c r="P7" s="422"/>
      <c r="Q7" s="422"/>
      <c r="R7" s="422"/>
      <c r="S7" s="422"/>
    </row>
    <row r="8" spans="1:19" ht="13.5" customHeight="1">
      <c r="A8" s="84"/>
      <c r="B8" s="84"/>
      <c r="C8" s="84"/>
      <c r="D8" s="84"/>
      <c r="E8" s="84"/>
      <c r="F8" s="84"/>
      <c r="G8" s="84"/>
      <c r="H8" s="84"/>
      <c r="I8" s="84"/>
      <c r="J8" s="84"/>
      <c r="K8" s="84"/>
      <c r="L8" s="84"/>
      <c r="M8" s="84"/>
      <c r="N8" s="84"/>
      <c r="O8" s="84"/>
      <c r="P8" s="84"/>
      <c r="Q8" s="84"/>
      <c r="R8" s="84"/>
      <c r="S8" s="84"/>
    </row>
    <row r="9" spans="1:19" ht="21" customHeight="1">
      <c r="A9" s="423" t="s">
        <v>292</v>
      </c>
      <c r="B9" s="423"/>
      <c r="C9" s="423"/>
      <c r="D9" s="423"/>
      <c r="E9" s="423"/>
      <c r="F9" s="423"/>
      <c r="G9" s="423"/>
      <c r="H9" s="423"/>
      <c r="I9" s="423"/>
      <c r="J9" s="423"/>
      <c r="K9" s="423"/>
      <c r="L9" s="423"/>
      <c r="M9" s="423"/>
      <c r="N9" s="423"/>
      <c r="O9" s="423"/>
      <c r="P9" s="423"/>
      <c r="Q9" s="423"/>
      <c r="R9" s="423"/>
      <c r="S9" s="423"/>
    </row>
    <row r="10" spans="1:19" ht="4.5" customHeight="1" thickBot="1">
      <c r="A10" s="85"/>
      <c r="B10" s="85"/>
      <c r="C10" s="85"/>
      <c r="D10" s="85"/>
      <c r="E10" s="85"/>
      <c r="F10" s="85"/>
      <c r="G10" s="85"/>
      <c r="H10" s="85"/>
      <c r="I10" s="85"/>
      <c r="J10" s="85"/>
      <c r="K10" s="85"/>
      <c r="L10" s="85"/>
      <c r="M10" s="85"/>
      <c r="N10" s="85"/>
      <c r="O10" s="85"/>
      <c r="P10" s="85"/>
      <c r="Q10" s="85"/>
      <c r="R10" s="85"/>
      <c r="S10" s="85"/>
    </row>
    <row r="11" spans="1:19" ht="14.25" customHeight="1">
      <c r="A11" s="424" t="s">
        <v>188</v>
      </c>
      <c r="B11" s="425"/>
      <c r="C11" s="425"/>
      <c r="D11" s="429" t="s">
        <v>96</v>
      </c>
      <c r="E11" s="432" t="s">
        <v>189</v>
      </c>
      <c r="F11" s="432"/>
      <c r="G11" s="432"/>
      <c r="H11" s="432"/>
      <c r="I11" s="432" t="s">
        <v>190</v>
      </c>
      <c r="J11" s="432"/>
      <c r="K11" s="432"/>
      <c r="L11" s="432"/>
      <c r="M11" s="236" t="s">
        <v>191</v>
      </c>
      <c r="N11" s="436"/>
      <c r="O11" s="437"/>
      <c r="P11" s="432" t="s">
        <v>192</v>
      </c>
      <c r="Q11" s="432"/>
      <c r="R11" s="444"/>
      <c r="S11" s="447" t="s">
        <v>100</v>
      </c>
    </row>
    <row r="12" spans="1:19" ht="14.25" customHeight="1">
      <c r="A12" s="426"/>
      <c r="B12" s="427"/>
      <c r="C12" s="427"/>
      <c r="D12" s="430"/>
      <c r="E12" s="433"/>
      <c r="F12" s="433"/>
      <c r="G12" s="433"/>
      <c r="H12" s="433"/>
      <c r="I12" s="433"/>
      <c r="J12" s="433"/>
      <c r="K12" s="433"/>
      <c r="L12" s="433"/>
      <c r="M12" s="438"/>
      <c r="N12" s="439"/>
      <c r="O12" s="440"/>
      <c r="P12" s="433"/>
      <c r="Q12" s="433"/>
      <c r="R12" s="445"/>
      <c r="S12" s="448"/>
    </row>
    <row r="13" spans="1:19" ht="14.25" customHeight="1">
      <c r="A13" s="426"/>
      <c r="B13" s="427"/>
      <c r="C13" s="427"/>
      <c r="D13" s="430"/>
      <c r="E13" s="433"/>
      <c r="F13" s="433"/>
      <c r="G13" s="433"/>
      <c r="H13" s="433"/>
      <c r="I13" s="433"/>
      <c r="J13" s="433"/>
      <c r="K13" s="433"/>
      <c r="L13" s="433"/>
      <c r="M13" s="438"/>
      <c r="N13" s="439"/>
      <c r="O13" s="440"/>
      <c r="P13" s="433"/>
      <c r="Q13" s="433"/>
      <c r="R13" s="445"/>
      <c r="S13" s="448"/>
    </row>
    <row r="14" spans="1:19" ht="14.25" customHeight="1" thickBot="1">
      <c r="A14" s="428"/>
      <c r="B14" s="291"/>
      <c r="C14" s="291"/>
      <c r="D14" s="431"/>
      <c r="E14" s="434"/>
      <c r="F14" s="434"/>
      <c r="G14" s="434"/>
      <c r="H14" s="434"/>
      <c r="I14" s="435"/>
      <c r="J14" s="435"/>
      <c r="K14" s="435"/>
      <c r="L14" s="435"/>
      <c r="M14" s="441"/>
      <c r="N14" s="442"/>
      <c r="O14" s="443"/>
      <c r="P14" s="435"/>
      <c r="Q14" s="435"/>
      <c r="R14" s="446"/>
      <c r="S14" s="449"/>
    </row>
    <row r="15" spans="1:19" s="69" customFormat="1" ht="45.75" customHeight="1">
      <c r="A15" s="86" t="s">
        <v>193</v>
      </c>
      <c r="B15" s="410" t="s">
        <v>194</v>
      </c>
      <c r="C15" s="410"/>
      <c r="D15" s="132">
        <v>10</v>
      </c>
      <c r="E15" s="411"/>
      <c r="F15" s="412"/>
      <c r="G15" s="412"/>
      <c r="H15" s="413"/>
      <c r="I15" s="121" t="s">
        <v>301</v>
      </c>
      <c r="J15" s="414" t="s">
        <v>195</v>
      </c>
      <c r="K15" s="415"/>
      <c r="L15" s="415"/>
      <c r="M15" s="121" t="s">
        <v>301</v>
      </c>
      <c r="N15" s="416" t="s">
        <v>196</v>
      </c>
      <c r="O15" s="417"/>
      <c r="P15" s="121" t="s">
        <v>301</v>
      </c>
      <c r="Q15" s="418" t="s">
        <v>197</v>
      </c>
      <c r="R15" s="419"/>
      <c r="S15" s="135" t="str">
        <f>IF(I15="○",20,IF(M15="○",30,IF(P15="○",50,"")))</f>
        <v/>
      </c>
    </row>
    <row r="16" spans="1:19" s="69" customFormat="1" ht="45.75" customHeight="1">
      <c r="A16" s="87" t="s">
        <v>198</v>
      </c>
      <c r="B16" s="380" t="s">
        <v>199</v>
      </c>
      <c r="C16" s="380"/>
      <c r="D16" s="133">
        <v>1</v>
      </c>
      <c r="E16" s="123"/>
      <c r="F16" s="224" t="s">
        <v>200</v>
      </c>
      <c r="G16" s="381"/>
      <c r="H16" s="382"/>
      <c r="I16" s="396"/>
      <c r="J16" s="384"/>
      <c r="K16" s="384"/>
      <c r="L16" s="397"/>
      <c r="M16" s="400"/>
      <c r="N16" s="401"/>
      <c r="O16" s="402"/>
      <c r="P16" s="420"/>
      <c r="Q16" s="421"/>
      <c r="R16" s="421"/>
      <c r="S16" s="136" t="str">
        <f>IF(E16=0,"",E16)</f>
        <v/>
      </c>
    </row>
    <row r="17" spans="1:20" s="69" customFormat="1" ht="50.25" customHeight="1">
      <c r="A17" s="87" t="s">
        <v>201</v>
      </c>
      <c r="B17" s="380" t="s">
        <v>202</v>
      </c>
      <c r="C17" s="380"/>
      <c r="D17" s="133">
        <v>1</v>
      </c>
      <c r="E17" s="121" t="s">
        <v>301</v>
      </c>
      <c r="F17" s="224" t="s">
        <v>295</v>
      </c>
      <c r="G17" s="381"/>
      <c r="H17" s="382"/>
      <c r="I17" s="121" t="s">
        <v>301</v>
      </c>
      <c r="J17" s="224" t="s">
        <v>296</v>
      </c>
      <c r="K17" s="381"/>
      <c r="L17" s="381"/>
      <c r="M17" s="121" t="s">
        <v>301</v>
      </c>
      <c r="N17" s="403" t="s">
        <v>203</v>
      </c>
      <c r="O17" s="404"/>
      <c r="P17" s="121" t="s">
        <v>301</v>
      </c>
      <c r="Q17" s="405" t="s">
        <v>294</v>
      </c>
      <c r="R17" s="406"/>
      <c r="S17" s="136" t="str">
        <f>IF(E17="○",1,IF(I17="○",2,IF(M17="○",3,IF(P17="○",5,""))))</f>
        <v/>
      </c>
    </row>
    <row r="18" spans="1:20" s="69" customFormat="1" ht="45.75" customHeight="1">
      <c r="A18" s="87" t="s">
        <v>204</v>
      </c>
      <c r="B18" s="380" t="s">
        <v>205</v>
      </c>
      <c r="C18" s="380"/>
      <c r="D18" s="133">
        <v>1</v>
      </c>
      <c r="E18" s="121" t="s">
        <v>301</v>
      </c>
      <c r="F18" s="224" t="s">
        <v>44</v>
      </c>
      <c r="G18" s="381"/>
      <c r="H18" s="382"/>
      <c r="I18" s="121" t="s">
        <v>301</v>
      </c>
      <c r="J18" s="224" t="s">
        <v>206</v>
      </c>
      <c r="K18" s="381"/>
      <c r="L18" s="381"/>
      <c r="M18" s="121" t="s">
        <v>301</v>
      </c>
      <c r="N18" s="407" t="s">
        <v>207</v>
      </c>
      <c r="O18" s="408"/>
      <c r="P18" s="409"/>
      <c r="Q18" s="409"/>
      <c r="R18" s="396"/>
      <c r="S18" s="136" t="str">
        <f>IF(E18="○",1,IF(I18="○",2,IF(M18="○",3,"")))</f>
        <v/>
      </c>
    </row>
    <row r="19" spans="1:20" s="69" customFormat="1" ht="45.75" customHeight="1">
      <c r="A19" s="87" t="s">
        <v>208</v>
      </c>
      <c r="B19" s="380" t="s">
        <v>209</v>
      </c>
      <c r="C19" s="380"/>
      <c r="D19" s="133">
        <v>1</v>
      </c>
      <c r="E19" s="121" t="s">
        <v>301</v>
      </c>
      <c r="F19" s="224" t="s">
        <v>210</v>
      </c>
      <c r="G19" s="381"/>
      <c r="H19" s="382"/>
      <c r="I19" s="396"/>
      <c r="J19" s="384"/>
      <c r="K19" s="384"/>
      <c r="L19" s="397"/>
      <c r="M19" s="121" t="s">
        <v>301</v>
      </c>
      <c r="N19" s="398" t="s">
        <v>211</v>
      </c>
      <c r="O19" s="399"/>
      <c r="P19" s="396"/>
      <c r="Q19" s="384"/>
      <c r="R19" s="384"/>
      <c r="S19" s="136" t="str">
        <f>IF(E19="○",1,IF(M19="○",3,""))</f>
        <v/>
      </c>
    </row>
    <row r="20" spans="1:20" s="69" customFormat="1" ht="45.75" customHeight="1">
      <c r="A20" s="87" t="s">
        <v>212</v>
      </c>
      <c r="B20" s="380" t="s">
        <v>213</v>
      </c>
      <c r="C20" s="380"/>
      <c r="D20" s="133">
        <v>1</v>
      </c>
      <c r="E20" s="123"/>
      <c r="F20" s="224" t="s">
        <v>214</v>
      </c>
      <c r="G20" s="381"/>
      <c r="H20" s="382"/>
      <c r="I20" s="396"/>
      <c r="J20" s="384"/>
      <c r="K20" s="384"/>
      <c r="L20" s="397"/>
      <c r="M20" s="400"/>
      <c r="N20" s="401"/>
      <c r="O20" s="402"/>
      <c r="P20" s="400"/>
      <c r="Q20" s="401"/>
      <c r="R20" s="401"/>
      <c r="S20" s="136" t="str">
        <f>IF(E20="","",ROUNDUP(1*E20*0.2,0))</f>
        <v/>
      </c>
    </row>
    <row r="21" spans="1:20" s="69" customFormat="1" ht="45.75" customHeight="1">
      <c r="A21" s="87" t="s">
        <v>215</v>
      </c>
      <c r="B21" s="380" t="s">
        <v>216</v>
      </c>
      <c r="C21" s="380"/>
      <c r="D21" s="133">
        <v>1</v>
      </c>
      <c r="E21" s="121" t="s">
        <v>301</v>
      </c>
      <c r="F21" s="224" t="s">
        <v>217</v>
      </c>
      <c r="G21" s="381"/>
      <c r="H21" s="382"/>
      <c r="I21" s="121" t="s">
        <v>301</v>
      </c>
      <c r="J21" s="383" t="s">
        <v>218</v>
      </c>
      <c r="K21" s="383"/>
      <c r="L21" s="383"/>
      <c r="M21" s="384"/>
      <c r="N21" s="384"/>
      <c r="O21" s="384"/>
      <c r="P21" s="384"/>
      <c r="Q21" s="384"/>
      <c r="R21" s="384"/>
      <c r="S21" s="136" t="str">
        <f>IF(E21="○",1,IF(I21="○",2,""))</f>
        <v/>
      </c>
    </row>
    <row r="22" spans="1:20" s="69" customFormat="1" ht="45.75" customHeight="1">
      <c r="A22" s="87" t="s">
        <v>219</v>
      </c>
      <c r="B22" s="380" t="s">
        <v>68</v>
      </c>
      <c r="C22" s="380"/>
      <c r="D22" s="133">
        <v>6</v>
      </c>
      <c r="E22" s="121" t="s">
        <v>301</v>
      </c>
      <c r="F22" s="385" t="s">
        <v>113</v>
      </c>
      <c r="G22" s="386"/>
      <c r="H22" s="387"/>
      <c r="I22" s="388"/>
      <c r="J22" s="389"/>
      <c r="K22" s="389"/>
      <c r="L22" s="390"/>
      <c r="M22" s="391"/>
      <c r="N22" s="392"/>
      <c r="O22" s="393"/>
      <c r="P22" s="394"/>
      <c r="Q22" s="395"/>
      <c r="R22" s="395"/>
      <c r="S22" s="136" t="str">
        <f>IF(E22="○",6,"")</f>
        <v/>
      </c>
    </row>
    <row r="23" spans="1:20" s="69" customFormat="1" ht="45.75" customHeight="1" thickBot="1">
      <c r="A23" s="88" t="s">
        <v>220</v>
      </c>
      <c r="B23" s="376" t="s">
        <v>221</v>
      </c>
      <c r="C23" s="376"/>
      <c r="D23" s="134">
        <v>6</v>
      </c>
      <c r="E23" s="121" t="s">
        <v>301</v>
      </c>
      <c r="F23" s="377" t="s">
        <v>113</v>
      </c>
      <c r="G23" s="377"/>
      <c r="H23" s="377"/>
      <c r="I23" s="378"/>
      <c r="J23" s="370"/>
      <c r="K23" s="370"/>
      <c r="L23" s="370"/>
      <c r="M23" s="371"/>
      <c r="N23" s="379"/>
      <c r="O23" s="378"/>
      <c r="P23" s="370"/>
      <c r="Q23" s="370"/>
      <c r="R23" s="371"/>
      <c r="S23" s="137" t="str">
        <f>IF(E23="○",6,"")</f>
        <v/>
      </c>
    </row>
    <row r="24" spans="1:20" s="69" customFormat="1" ht="60" customHeight="1" thickTop="1" thickBot="1">
      <c r="A24" s="373" t="s">
        <v>222</v>
      </c>
      <c r="B24" s="374"/>
      <c r="C24" s="374"/>
      <c r="D24" s="374" t="s">
        <v>363</v>
      </c>
      <c r="E24" s="374"/>
      <c r="F24" s="374"/>
      <c r="G24" s="374"/>
      <c r="H24" s="374"/>
      <c r="I24" s="374"/>
      <c r="J24" s="374"/>
      <c r="K24" s="374"/>
      <c r="L24" s="374"/>
      <c r="M24" s="374"/>
      <c r="N24" s="374"/>
      <c r="O24" s="374"/>
      <c r="P24" s="374"/>
      <c r="Q24" s="374"/>
      <c r="R24" s="375"/>
      <c r="S24" s="138">
        <f>SUM(S15:S23)</f>
        <v>0</v>
      </c>
    </row>
    <row r="25" spans="1:20" s="69" customFormat="1" ht="7.5" customHeight="1">
      <c r="A25" s="89"/>
      <c r="B25" s="90"/>
      <c r="C25" s="90"/>
      <c r="D25" s="91"/>
      <c r="E25" s="91"/>
      <c r="F25" s="91"/>
      <c r="G25" s="91"/>
      <c r="H25" s="92"/>
      <c r="I25" s="93"/>
      <c r="J25" s="93"/>
      <c r="K25" s="93"/>
      <c r="L25" s="94"/>
      <c r="M25" s="95"/>
      <c r="N25" s="94"/>
      <c r="O25" s="94"/>
      <c r="P25" s="91"/>
      <c r="Q25" s="91"/>
      <c r="R25" s="94"/>
      <c r="S25" s="93"/>
      <c r="T25" s="94"/>
    </row>
    <row r="26" spans="1:20" s="69" customFormat="1">
      <c r="A26" s="96"/>
      <c r="B26" s="97"/>
      <c r="C26" s="372" t="s">
        <v>89</v>
      </c>
      <c r="D26" s="372"/>
      <c r="E26" s="372"/>
      <c r="F26" s="372"/>
      <c r="G26" s="372"/>
      <c r="H26" s="372"/>
      <c r="I26" s="372"/>
      <c r="J26" s="372"/>
      <c r="K26" s="372"/>
      <c r="L26" s="372"/>
      <c r="M26" s="372"/>
      <c r="N26" s="372"/>
      <c r="O26" s="372"/>
      <c r="P26" s="372"/>
      <c r="Q26" s="372"/>
      <c r="R26" s="372"/>
      <c r="S26" s="372"/>
    </row>
    <row r="27" spans="1:20" s="3" customFormat="1" ht="15" customHeight="1">
      <c r="B27" s="122"/>
      <c r="C27" s="158" t="s">
        <v>91</v>
      </c>
      <c r="D27" s="153"/>
      <c r="E27" s="153"/>
      <c r="F27" s="153"/>
      <c r="G27" s="153"/>
      <c r="H27" s="153"/>
      <c r="I27" s="153"/>
      <c r="J27" s="153"/>
      <c r="K27" s="153"/>
      <c r="L27" s="172"/>
      <c r="M27" s="8"/>
    </row>
    <row r="28" spans="1:20" s="69" customFormat="1">
      <c r="A28" s="96"/>
      <c r="B28" s="98" t="s">
        <v>223</v>
      </c>
      <c r="H28" s="70"/>
      <c r="S28" s="96"/>
    </row>
    <row r="29" spans="1:20" s="69" customFormat="1" ht="27.75" customHeight="1">
      <c r="A29" s="96"/>
      <c r="H29" s="70"/>
      <c r="S29" s="96"/>
    </row>
    <row r="30" spans="1:20" s="101" customFormat="1">
      <c r="A30" s="99" t="s">
        <v>265</v>
      </c>
      <c r="B30" s="100" t="s">
        <v>224</v>
      </c>
      <c r="H30" s="99"/>
      <c r="S30" s="102"/>
    </row>
    <row r="31" spans="1:20" s="101" customFormat="1" ht="4.5" customHeight="1">
      <c r="A31" s="99"/>
      <c r="B31" s="100"/>
      <c r="H31" s="99"/>
      <c r="S31" s="102"/>
    </row>
    <row r="32" spans="1:20" s="101" customFormat="1">
      <c r="A32" s="99" t="s">
        <v>266</v>
      </c>
      <c r="B32" s="100" t="s">
        <v>264</v>
      </c>
      <c r="H32" s="99"/>
      <c r="S32" s="102"/>
    </row>
    <row r="33" spans="1:19" s="101" customFormat="1">
      <c r="A33" s="99"/>
      <c r="B33" s="100" t="s">
        <v>225</v>
      </c>
      <c r="H33" s="99"/>
      <c r="S33" s="102"/>
    </row>
    <row r="34" spans="1:19" s="101" customFormat="1" ht="4.5" customHeight="1">
      <c r="A34" s="99"/>
      <c r="B34" s="100"/>
      <c r="H34" s="99"/>
      <c r="S34" s="102"/>
    </row>
    <row r="35" spans="1:19" s="101" customFormat="1" ht="13.5" customHeight="1">
      <c r="A35" s="99" t="s">
        <v>267</v>
      </c>
      <c r="B35" s="100" t="s">
        <v>268</v>
      </c>
      <c r="H35" s="99"/>
      <c r="S35" s="102"/>
    </row>
    <row r="36" spans="1:19" s="101" customFormat="1" ht="13.5" customHeight="1">
      <c r="A36" s="102"/>
      <c r="B36" s="100" t="s">
        <v>226</v>
      </c>
      <c r="H36" s="99"/>
      <c r="S36" s="102"/>
    </row>
  </sheetData>
  <mergeCells count="64">
    <mergeCell ref="B5:H5"/>
    <mergeCell ref="B4:H4"/>
    <mergeCell ref="Q1:S1"/>
    <mergeCell ref="P3:S3"/>
    <mergeCell ref="P4:S4"/>
    <mergeCell ref="P5:S5"/>
    <mergeCell ref="O4:O5"/>
    <mergeCell ref="A7:S7"/>
    <mergeCell ref="A9:S9"/>
    <mergeCell ref="A11:C14"/>
    <mergeCell ref="D11:D14"/>
    <mergeCell ref="E11:H14"/>
    <mergeCell ref="I11:L14"/>
    <mergeCell ref="M11:O14"/>
    <mergeCell ref="P11:R14"/>
    <mergeCell ref="S11:S14"/>
    <mergeCell ref="B16:C16"/>
    <mergeCell ref="F16:H16"/>
    <mergeCell ref="I16:L16"/>
    <mergeCell ref="M16:O16"/>
    <mergeCell ref="P16:R16"/>
    <mergeCell ref="B15:C15"/>
    <mergeCell ref="E15:H15"/>
    <mergeCell ref="J15:L15"/>
    <mergeCell ref="N15:O15"/>
    <mergeCell ref="Q15:R15"/>
    <mergeCell ref="B18:C18"/>
    <mergeCell ref="F18:H18"/>
    <mergeCell ref="J18:L18"/>
    <mergeCell ref="N18:O18"/>
    <mergeCell ref="P18:R18"/>
    <mergeCell ref="B17:C17"/>
    <mergeCell ref="F17:H17"/>
    <mergeCell ref="J17:L17"/>
    <mergeCell ref="N17:O17"/>
    <mergeCell ref="Q17:R17"/>
    <mergeCell ref="B20:C20"/>
    <mergeCell ref="F20:H20"/>
    <mergeCell ref="I20:L20"/>
    <mergeCell ref="M20:O20"/>
    <mergeCell ref="P20:R20"/>
    <mergeCell ref="B19:C19"/>
    <mergeCell ref="F19:H19"/>
    <mergeCell ref="I19:L19"/>
    <mergeCell ref="N19:O19"/>
    <mergeCell ref="P19:R19"/>
    <mergeCell ref="B22:C22"/>
    <mergeCell ref="F22:H22"/>
    <mergeCell ref="I22:L22"/>
    <mergeCell ref="M22:O22"/>
    <mergeCell ref="P22:R22"/>
    <mergeCell ref="B21:C21"/>
    <mergeCell ref="F21:H21"/>
    <mergeCell ref="J21:L21"/>
    <mergeCell ref="M21:O21"/>
    <mergeCell ref="P21:R21"/>
    <mergeCell ref="P23:R23"/>
    <mergeCell ref="C26:S26"/>
    <mergeCell ref="A24:C24"/>
    <mergeCell ref="D24:R24"/>
    <mergeCell ref="B23:C23"/>
    <mergeCell ref="F23:H23"/>
    <mergeCell ref="I23:L23"/>
    <mergeCell ref="M23:O23"/>
  </mergeCells>
  <phoneticPr fontId="2"/>
  <dataValidations count="1">
    <dataValidation type="list" allowBlank="1" showInputMessage="1" showErrorMessage="1" sqref="I15 M15 P15 I21 E17:E19 I17:I18 P17 M17:M19 E21:E23">
      <formula1>"○,　,"</formula1>
    </dataValidation>
  </dataValidations>
  <pageMargins left="0.34" right="0.19685039370078741" top="0.56000000000000005" bottom="0.23622047244094491" header="0.23622047244094491" footer="0.15748031496062992"/>
  <pageSetup paperSize="9" scale="79" orientation="portrait" r:id="rId1"/>
  <headerFooter alignWithMargins="0"/>
  <colBreaks count="1" manualBreakCount="1">
    <brk id="19" max="39"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W31"/>
  <sheetViews>
    <sheetView view="pageBreakPreview" topLeftCell="A28" zoomScale="85" zoomScaleNormal="85" zoomScaleSheetLayoutView="85" workbookViewId="0">
      <selection activeCell="Y13" sqref="Y13"/>
    </sheetView>
  </sheetViews>
  <sheetFormatPr defaultRowHeight="13.5"/>
  <cols>
    <col min="1" max="1" width="5.625" style="76" customWidth="1"/>
    <col min="2" max="2" width="9.625" style="83" customWidth="1"/>
    <col min="3" max="3" width="9.875" style="83" customWidth="1"/>
    <col min="4" max="4" width="3.625" style="83" customWidth="1"/>
    <col min="5" max="6" width="3.25" style="83" customWidth="1"/>
    <col min="7" max="7" width="6" style="83" customWidth="1"/>
    <col min="8" max="8" width="5.625" style="68" customWidth="1"/>
    <col min="9" max="9" width="3.25" style="83" customWidth="1"/>
    <col min="10" max="10" width="5.25" style="83" customWidth="1"/>
    <col min="11" max="11" width="1.125" style="83" customWidth="1"/>
    <col min="12" max="12" width="10.125" style="83" customWidth="1"/>
    <col min="13" max="13" width="3.25" style="83" customWidth="1"/>
    <col min="14" max="14" width="6" style="83" customWidth="1"/>
    <col min="15" max="15" width="10.25" style="83" customWidth="1"/>
    <col min="16" max="16" width="3.25" style="83" customWidth="1"/>
    <col min="17" max="17" width="11.375" style="83" customWidth="1"/>
    <col min="18" max="18" width="4.875" style="83" customWidth="1"/>
    <col min="19" max="19" width="8.375" style="76" customWidth="1"/>
    <col min="20" max="20" width="1.25" style="83" hidden="1" customWidth="1"/>
    <col min="21" max="256" width="9" style="83"/>
    <col min="257" max="257" width="5.625" style="83" customWidth="1"/>
    <col min="258" max="258" width="9.625" style="83" customWidth="1"/>
    <col min="259" max="259" width="9.875" style="83" customWidth="1"/>
    <col min="260" max="260" width="3.625" style="83" customWidth="1"/>
    <col min="261" max="262" width="3.25" style="83" customWidth="1"/>
    <col min="263" max="263" width="6" style="83" customWidth="1"/>
    <col min="264" max="264" width="5.625" style="83" customWidth="1"/>
    <col min="265" max="265" width="3.25" style="83" customWidth="1"/>
    <col min="266" max="266" width="5.25" style="83" customWidth="1"/>
    <col min="267" max="267" width="1.125" style="83" customWidth="1"/>
    <col min="268" max="268" width="10.125" style="83" customWidth="1"/>
    <col min="269" max="269" width="3.25" style="83" customWidth="1"/>
    <col min="270" max="270" width="6" style="83" customWidth="1"/>
    <col min="271" max="271" width="10.25" style="83" customWidth="1"/>
    <col min="272" max="272" width="3.25" style="83" customWidth="1"/>
    <col min="273" max="273" width="11.375" style="83" customWidth="1"/>
    <col min="274" max="274" width="4.875" style="83" customWidth="1"/>
    <col min="275" max="275" width="8.375" style="83" customWidth="1"/>
    <col min="276" max="276" width="0" style="83" hidden="1" customWidth="1"/>
    <col min="277" max="512" width="9" style="83"/>
    <col min="513" max="513" width="5.625" style="83" customWidth="1"/>
    <col min="514" max="514" width="9.625" style="83" customWidth="1"/>
    <col min="515" max="515" width="9.875" style="83" customWidth="1"/>
    <col min="516" max="516" width="3.625" style="83" customWidth="1"/>
    <col min="517" max="518" width="3.25" style="83" customWidth="1"/>
    <col min="519" max="519" width="6" style="83" customWidth="1"/>
    <col min="520" max="520" width="5.625" style="83" customWidth="1"/>
    <col min="521" max="521" width="3.25" style="83" customWidth="1"/>
    <col min="522" max="522" width="5.25" style="83" customWidth="1"/>
    <col min="523" max="523" width="1.125" style="83" customWidth="1"/>
    <col min="524" max="524" width="10.125" style="83" customWidth="1"/>
    <col min="525" max="525" width="3.25" style="83" customWidth="1"/>
    <col min="526" max="526" width="6" style="83" customWidth="1"/>
    <col min="527" max="527" width="10.25" style="83" customWidth="1"/>
    <col min="528" max="528" width="3.25" style="83" customWidth="1"/>
    <col min="529" max="529" width="11.375" style="83" customWidth="1"/>
    <col min="530" max="530" width="4.875" style="83" customWidth="1"/>
    <col min="531" max="531" width="8.375" style="83" customWidth="1"/>
    <col min="532" max="532" width="0" style="83" hidden="1" customWidth="1"/>
    <col min="533" max="768" width="9" style="83"/>
    <col min="769" max="769" width="5.625" style="83" customWidth="1"/>
    <col min="770" max="770" width="9.625" style="83" customWidth="1"/>
    <col min="771" max="771" width="9.875" style="83" customWidth="1"/>
    <col min="772" max="772" width="3.625" style="83" customWidth="1"/>
    <col min="773" max="774" width="3.25" style="83" customWidth="1"/>
    <col min="775" max="775" width="6" style="83" customWidth="1"/>
    <col min="776" max="776" width="5.625" style="83" customWidth="1"/>
    <col min="777" max="777" width="3.25" style="83" customWidth="1"/>
    <col min="778" max="778" width="5.25" style="83" customWidth="1"/>
    <col min="779" max="779" width="1.125" style="83" customWidth="1"/>
    <col min="780" max="780" width="10.125" style="83" customWidth="1"/>
    <col min="781" max="781" width="3.25" style="83" customWidth="1"/>
    <col min="782" max="782" width="6" style="83" customWidth="1"/>
    <col min="783" max="783" width="10.25" style="83" customWidth="1"/>
    <col min="784" max="784" width="3.25" style="83" customWidth="1"/>
    <col min="785" max="785" width="11.375" style="83" customWidth="1"/>
    <col min="786" max="786" width="4.875" style="83" customWidth="1"/>
    <col min="787" max="787" width="8.375" style="83" customWidth="1"/>
    <col min="788" max="788" width="0" style="83" hidden="1" customWidth="1"/>
    <col min="789" max="1024" width="9" style="83"/>
    <col min="1025" max="1025" width="5.625" style="83" customWidth="1"/>
    <col min="1026" max="1026" width="9.625" style="83" customWidth="1"/>
    <col min="1027" max="1027" width="9.875" style="83" customWidth="1"/>
    <col min="1028" max="1028" width="3.625" style="83" customWidth="1"/>
    <col min="1029" max="1030" width="3.25" style="83" customWidth="1"/>
    <col min="1031" max="1031" width="6" style="83" customWidth="1"/>
    <col min="1032" max="1032" width="5.625" style="83" customWidth="1"/>
    <col min="1033" max="1033" width="3.25" style="83" customWidth="1"/>
    <col min="1034" max="1034" width="5.25" style="83" customWidth="1"/>
    <col min="1035" max="1035" width="1.125" style="83" customWidth="1"/>
    <col min="1036" max="1036" width="10.125" style="83" customWidth="1"/>
    <col min="1037" max="1037" width="3.25" style="83" customWidth="1"/>
    <col min="1038" max="1038" width="6" style="83" customWidth="1"/>
    <col min="1039" max="1039" width="10.25" style="83" customWidth="1"/>
    <col min="1040" max="1040" width="3.25" style="83" customWidth="1"/>
    <col min="1041" max="1041" width="11.375" style="83" customWidth="1"/>
    <col min="1042" max="1042" width="4.875" style="83" customWidth="1"/>
    <col min="1043" max="1043" width="8.375" style="83" customWidth="1"/>
    <col min="1044" max="1044" width="0" style="83" hidden="1" customWidth="1"/>
    <col min="1045" max="1280" width="9" style="83"/>
    <col min="1281" max="1281" width="5.625" style="83" customWidth="1"/>
    <col min="1282" max="1282" width="9.625" style="83" customWidth="1"/>
    <col min="1283" max="1283" width="9.875" style="83" customWidth="1"/>
    <col min="1284" max="1284" width="3.625" style="83" customWidth="1"/>
    <col min="1285" max="1286" width="3.25" style="83" customWidth="1"/>
    <col min="1287" max="1287" width="6" style="83" customWidth="1"/>
    <col min="1288" max="1288" width="5.625" style="83" customWidth="1"/>
    <col min="1289" max="1289" width="3.25" style="83" customWidth="1"/>
    <col min="1290" max="1290" width="5.25" style="83" customWidth="1"/>
    <col min="1291" max="1291" width="1.125" style="83" customWidth="1"/>
    <col min="1292" max="1292" width="10.125" style="83" customWidth="1"/>
    <col min="1293" max="1293" width="3.25" style="83" customWidth="1"/>
    <col min="1294" max="1294" width="6" style="83" customWidth="1"/>
    <col min="1295" max="1295" width="10.25" style="83" customWidth="1"/>
    <col min="1296" max="1296" width="3.25" style="83" customWidth="1"/>
    <col min="1297" max="1297" width="11.375" style="83" customWidth="1"/>
    <col min="1298" max="1298" width="4.875" style="83" customWidth="1"/>
    <col min="1299" max="1299" width="8.375" style="83" customWidth="1"/>
    <col min="1300" max="1300" width="0" style="83" hidden="1" customWidth="1"/>
    <col min="1301" max="1536" width="9" style="83"/>
    <col min="1537" max="1537" width="5.625" style="83" customWidth="1"/>
    <col min="1538" max="1538" width="9.625" style="83" customWidth="1"/>
    <col min="1539" max="1539" width="9.875" style="83" customWidth="1"/>
    <col min="1540" max="1540" width="3.625" style="83" customWidth="1"/>
    <col min="1541" max="1542" width="3.25" style="83" customWidth="1"/>
    <col min="1543" max="1543" width="6" style="83" customWidth="1"/>
    <col min="1544" max="1544" width="5.625" style="83" customWidth="1"/>
    <col min="1545" max="1545" width="3.25" style="83" customWidth="1"/>
    <col min="1546" max="1546" width="5.25" style="83" customWidth="1"/>
    <col min="1547" max="1547" width="1.125" style="83" customWidth="1"/>
    <col min="1548" max="1548" width="10.125" style="83" customWidth="1"/>
    <col min="1549" max="1549" width="3.25" style="83" customWidth="1"/>
    <col min="1550" max="1550" width="6" style="83" customWidth="1"/>
    <col min="1551" max="1551" width="10.25" style="83" customWidth="1"/>
    <col min="1552" max="1552" width="3.25" style="83" customWidth="1"/>
    <col min="1553" max="1553" width="11.375" style="83" customWidth="1"/>
    <col min="1554" max="1554" width="4.875" style="83" customWidth="1"/>
    <col min="1555" max="1555" width="8.375" style="83" customWidth="1"/>
    <col min="1556" max="1556" width="0" style="83" hidden="1" customWidth="1"/>
    <col min="1557" max="1792" width="9" style="83"/>
    <col min="1793" max="1793" width="5.625" style="83" customWidth="1"/>
    <col min="1794" max="1794" width="9.625" style="83" customWidth="1"/>
    <col min="1795" max="1795" width="9.875" style="83" customWidth="1"/>
    <col min="1796" max="1796" width="3.625" style="83" customWidth="1"/>
    <col min="1797" max="1798" width="3.25" style="83" customWidth="1"/>
    <col min="1799" max="1799" width="6" style="83" customWidth="1"/>
    <col min="1800" max="1800" width="5.625" style="83" customWidth="1"/>
    <col min="1801" max="1801" width="3.25" style="83" customWidth="1"/>
    <col min="1802" max="1802" width="5.25" style="83" customWidth="1"/>
    <col min="1803" max="1803" width="1.125" style="83" customWidth="1"/>
    <col min="1804" max="1804" width="10.125" style="83" customWidth="1"/>
    <col min="1805" max="1805" width="3.25" style="83" customWidth="1"/>
    <col min="1806" max="1806" width="6" style="83" customWidth="1"/>
    <col min="1807" max="1807" width="10.25" style="83" customWidth="1"/>
    <col min="1808" max="1808" width="3.25" style="83" customWidth="1"/>
    <col min="1809" max="1809" width="11.375" style="83" customWidth="1"/>
    <col min="1810" max="1810" width="4.875" style="83" customWidth="1"/>
    <col min="1811" max="1811" width="8.375" style="83" customWidth="1"/>
    <col min="1812" max="1812" width="0" style="83" hidden="1" customWidth="1"/>
    <col min="1813" max="2048" width="9" style="83"/>
    <col min="2049" max="2049" width="5.625" style="83" customWidth="1"/>
    <col min="2050" max="2050" width="9.625" style="83" customWidth="1"/>
    <col min="2051" max="2051" width="9.875" style="83" customWidth="1"/>
    <col min="2052" max="2052" width="3.625" style="83" customWidth="1"/>
    <col min="2053" max="2054" width="3.25" style="83" customWidth="1"/>
    <col min="2055" max="2055" width="6" style="83" customWidth="1"/>
    <col min="2056" max="2056" width="5.625" style="83" customWidth="1"/>
    <col min="2057" max="2057" width="3.25" style="83" customWidth="1"/>
    <col min="2058" max="2058" width="5.25" style="83" customWidth="1"/>
    <col min="2059" max="2059" width="1.125" style="83" customWidth="1"/>
    <col min="2060" max="2060" width="10.125" style="83" customWidth="1"/>
    <col min="2061" max="2061" width="3.25" style="83" customWidth="1"/>
    <col min="2062" max="2062" width="6" style="83" customWidth="1"/>
    <col min="2063" max="2063" width="10.25" style="83" customWidth="1"/>
    <col min="2064" max="2064" width="3.25" style="83" customWidth="1"/>
    <col min="2065" max="2065" width="11.375" style="83" customWidth="1"/>
    <col min="2066" max="2066" width="4.875" style="83" customWidth="1"/>
    <col min="2067" max="2067" width="8.375" style="83" customWidth="1"/>
    <col min="2068" max="2068" width="0" style="83" hidden="1" customWidth="1"/>
    <col min="2069" max="2304" width="9" style="83"/>
    <col min="2305" max="2305" width="5.625" style="83" customWidth="1"/>
    <col min="2306" max="2306" width="9.625" style="83" customWidth="1"/>
    <col min="2307" max="2307" width="9.875" style="83" customWidth="1"/>
    <col min="2308" max="2308" width="3.625" style="83" customWidth="1"/>
    <col min="2309" max="2310" width="3.25" style="83" customWidth="1"/>
    <col min="2311" max="2311" width="6" style="83" customWidth="1"/>
    <col min="2312" max="2312" width="5.625" style="83" customWidth="1"/>
    <col min="2313" max="2313" width="3.25" style="83" customWidth="1"/>
    <col min="2314" max="2314" width="5.25" style="83" customWidth="1"/>
    <col min="2315" max="2315" width="1.125" style="83" customWidth="1"/>
    <col min="2316" max="2316" width="10.125" style="83" customWidth="1"/>
    <col min="2317" max="2317" width="3.25" style="83" customWidth="1"/>
    <col min="2318" max="2318" width="6" style="83" customWidth="1"/>
    <col min="2319" max="2319" width="10.25" style="83" customWidth="1"/>
    <col min="2320" max="2320" width="3.25" style="83" customWidth="1"/>
    <col min="2321" max="2321" width="11.375" style="83" customWidth="1"/>
    <col min="2322" max="2322" width="4.875" style="83" customWidth="1"/>
    <col min="2323" max="2323" width="8.375" style="83" customWidth="1"/>
    <col min="2324" max="2324" width="0" style="83" hidden="1" customWidth="1"/>
    <col min="2325" max="2560" width="9" style="83"/>
    <col min="2561" max="2561" width="5.625" style="83" customWidth="1"/>
    <col min="2562" max="2562" width="9.625" style="83" customWidth="1"/>
    <col min="2563" max="2563" width="9.875" style="83" customWidth="1"/>
    <col min="2564" max="2564" width="3.625" style="83" customWidth="1"/>
    <col min="2565" max="2566" width="3.25" style="83" customWidth="1"/>
    <col min="2567" max="2567" width="6" style="83" customWidth="1"/>
    <col min="2568" max="2568" width="5.625" style="83" customWidth="1"/>
    <col min="2569" max="2569" width="3.25" style="83" customWidth="1"/>
    <col min="2570" max="2570" width="5.25" style="83" customWidth="1"/>
    <col min="2571" max="2571" width="1.125" style="83" customWidth="1"/>
    <col min="2572" max="2572" width="10.125" style="83" customWidth="1"/>
    <col min="2573" max="2573" width="3.25" style="83" customWidth="1"/>
    <col min="2574" max="2574" width="6" style="83" customWidth="1"/>
    <col min="2575" max="2575" width="10.25" style="83" customWidth="1"/>
    <col min="2576" max="2576" width="3.25" style="83" customWidth="1"/>
    <col min="2577" max="2577" width="11.375" style="83" customWidth="1"/>
    <col min="2578" max="2578" width="4.875" style="83" customWidth="1"/>
    <col min="2579" max="2579" width="8.375" style="83" customWidth="1"/>
    <col min="2580" max="2580" width="0" style="83" hidden="1" customWidth="1"/>
    <col min="2581" max="2816" width="9" style="83"/>
    <col min="2817" max="2817" width="5.625" style="83" customWidth="1"/>
    <col min="2818" max="2818" width="9.625" style="83" customWidth="1"/>
    <col min="2819" max="2819" width="9.875" style="83" customWidth="1"/>
    <col min="2820" max="2820" width="3.625" style="83" customWidth="1"/>
    <col min="2821" max="2822" width="3.25" style="83" customWidth="1"/>
    <col min="2823" max="2823" width="6" style="83" customWidth="1"/>
    <col min="2824" max="2824" width="5.625" style="83" customWidth="1"/>
    <col min="2825" max="2825" width="3.25" style="83" customWidth="1"/>
    <col min="2826" max="2826" width="5.25" style="83" customWidth="1"/>
    <col min="2827" max="2827" width="1.125" style="83" customWidth="1"/>
    <col min="2828" max="2828" width="10.125" style="83" customWidth="1"/>
    <col min="2829" max="2829" width="3.25" style="83" customWidth="1"/>
    <col min="2830" max="2830" width="6" style="83" customWidth="1"/>
    <col min="2831" max="2831" width="10.25" style="83" customWidth="1"/>
    <col min="2832" max="2832" width="3.25" style="83" customWidth="1"/>
    <col min="2833" max="2833" width="11.375" style="83" customWidth="1"/>
    <col min="2834" max="2834" width="4.875" style="83" customWidth="1"/>
    <col min="2835" max="2835" width="8.375" style="83" customWidth="1"/>
    <col min="2836" max="2836" width="0" style="83" hidden="1" customWidth="1"/>
    <col min="2837" max="3072" width="9" style="83"/>
    <col min="3073" max="3073" width="5.625" style="83" customWidth="1"/>
    <col min="3074" max="3074" width="9.625" style="83" customWidth="1"/>
    <col min="3075" max="3075" width="9.875" style="83" customWidth="1"/>
    <col min="3076" max="3076" width="3.625" style="83" customWidth="1"/>
    <col min="3077" max="3078" width="3.25" style="83" customWidth="1"/>
    <col min="3079" max="3079" width="6" style="83" customWidth="1"/>
    <col min="3080" max="3080" width="5.625" style="83" customWidth="1"/>
    <col min="3081" max="3081" width="3.25" style="83" customWidth="1"/>
    <col min="3082" max="3082" width="5.25" style="83" customWidth="1"/>
    <col min="3083" max="3083" width="1.125" style="83" customWidth="1"/>
    <col min="3084" max="3084" width="10.125" style="83" customWidth="1"/>
    <col min="3085" max="3085" width="3.25" style="83" customWidth="1"/>
    <col min="3086" max="3086" width="6" style="83" customWidth="1"/>
    <col min="3087" max="3087" width="10.25" style="83" customWidth="1"/>
    <col min="3088" max="3088" width="3.25" style="83" customWidth="1"/>
    <col min="3089" max="3089" width="11.375" style="83" customWidth="1"/>
    <col min="3090" max="3090" width="4.875" style="83" customWidth="1"/>
    <col min="3091" max="3091" width="8.375" style="83" customWidth="1"/>
    <col min="3092" max="3092" width="0" style="83" hidden="1" customWidth="1"/>
    <col min="3093" max="3328" width="9" style="83"/>
    <col min="3329" max="3329" width="5.625" style="83" customWidth="1"/>
    <col min="3330" max="3330" width="9.625" style="83" customWidth="1"/>
    <col min="3331" max="3331" width="9.875" style="83" customWidth="1"/>
    <col min="3332" max="3332" width="3.625" style="83" customWidth="1"/>
    <col min="3333" max="3334" width="3.25" style="83" customWidth="1"/>
    <col min="3335" max="3335" width="6" style="83" customWidth="1"/>
    <col min="3336" max="3336" width="5.625" style="83" customWidth="1"/>
    <col min="3337" max="3337" width="3.25" style="83" customWidth="1"/>
    <col min="3338" max="3338" width="5.25" style="83" customWidth="1"/>
    <col min="3339" max="3339" width="1.125" style="83" customWidth="1"/>
    <col min="3340" max="3340" width="10.125" style="83" customWidth="1"/>
    <col min="3341" max="3341" width="3.25" style="83" customWidth="1"/>
    <col min="3342" max="3342" width="6" style="83" customWidth="1"/>
    <col min="3343" max="3343" width="10.25" style="83" customWidth="1"/>
    <col min="3344" max="3344" width="3.25" style="83" customWidth="1"/>
    <col min="3345" max="3345" width="11.375" style="83" customWidth="1"/>
    <col min="3346" max="3346" width="4.875" style="83" customWidth="1"/>
    <col min="3347" max="3347" width="8.375" style="83" customWidth="1"/>
    <col min="3348" max="3348" width="0" style="83" hidden="1" customWidth="1"/>
    <col min="3349" max="3584" width="9" style="83"/>
    <col min="3585" max="3585" width="5.625" style="83" customWidth="1"/>
    <col min="3586" max="3586" width="9.625" style="83" customWidth="1"/>
    <col min="3587" max="3587" width="9.875" style="83" customWidth="1"/>
    <col min="3588" max="3588" width="3.625" style="83" customWidth="1"/>
    <col min="3589" max="3590" width="3.25" style="83" customWidth="1"/>
    <col min="3591" max="3591" width="6" style="83" customWidth="1"/>
    <col min="3592" max="3592" width="5.625" style="83" customWidth="1"/>
    <col min="3593" max="3593" width="3.25" style="83" customWidth="1"/>
    <col min="3594" max="3594" width="5.25" style="83" customWidth="1"/>
    <col min="3595" max="3595" width="1.125" style="83" customWidth="1"/>
    <col min="3596" max="3596" width="10.125" style="83" customWidth="1"/>
    <col min="3597" max="3597" width="3.25" style="83" customWidth="1"/>
    <col min="3598" max="3598" width="6" style="83" customWidth="1"/>
    <col min="3599" max="3599" width="10.25" style="83" customWidth="1"/>
    <col min="3600" max="3600" width="3.25" style="83" customWidth="1"/>
    <col min="3601" max="3601" width="11.375" style="83" customWidth="1"/>
    <col min="3602" max="3602" width="4.875" style="83" customWidth="1"/>
    <col min="3603" max="3603" width="8.375" style="83" customWidth="1"/>
    <col min="3604" max="3604" width="0" style="83" hidden="1" customWidth="1"/>
    <col min="3605" max="3840" width="9" style="83"/>
    <col min="3841" max="3841" width="5.625" style="83" customWidth="1"/>
    <col min="3842" max="3842" width="9.625" style="83" customWidth="1"/>
    <col min="3843" max="3843" width="9.875" style="83" customWidth="1"/>
    <col min="3844" max="3844" width="3.625" style="83" customWidth="1"/>
    <col min="3845" max="3846" width="3.25" style="83" customWidth="1"/>
    <col min="3847" max="3847" width="6" style="83" customWidth="1"/>
    <col min="3848" max="3848" width="5.625" style="83" customWidth="1"/>
    <col min="3849" max="3849" width="3.25" style="83" customWidth="1"/>
    <col min="3850" max="3850" width="5.25" style="83" customWidth="1"/>
    <col min="3851" max="3851" width="1.125" style="83" customWidth="1"/>
    <col min="3852" max="3852" width="10.125" style="83" customWidth="1"/>
    <col min="3853" max="3853" width="3.25" style="83" customWidth="1"/>
    <col min="3854" max="3854" width="6" style="83" customWidth="1"/>
    <col min="3855" max="3855" width="10.25" style="83" customWidth="1"/>
    <col min="3856" max="3856" width="3.25" style="83" customWidth="1"/>
    <col min="3857" max="3857" width="11.375" style="83" customWidth="1"/>
    <col min="3858" max="3858" width="4.875" style="83" customWidth="1"/>
    <col min="3859" max="3859" width="8.375" style="83" customWidth="1"/>
    <col min="3860" max="3860" width="0" style="83" hidden="1" customWidth="1"/>
    <col min="3861" max="4096" width="9" style="83"/>
    <col min="4097" max="4097" width="5.625" style="83" customWidth="1"/>
    <col min="4098" max="4098" width="9.625" style="83" customWidth="1"/>
    <col min="4099" max="4099" width="9.875" style="83" customWidth="1"/>
    <col min="4100" max="4100" width="3.625" style="83" customWidth="1"/>
    <col min="4101" max="4102" width="3.25" style="83" customWidth="1"/>
    <col min="4103" max="4103" width="6" style="83" customWidth="1"/>
    <col min="4104" max="4104" width="5.625" style="83" customWidth="1"/>
    <col min="4105" max="4105" width="3.25" style="83" customWidth="1"/>
    <col min="4106" max="4106" width="5.25" style="83" customWidth="1"/>
    <col min="4107" max="4107" width="1.125" style="83" customWidth="1"/>
    <col min="4108" max="4108" width="10.125" style="83" customWidth="1"/>
    <col min="4109" max="4109" width="3.25" style="83" customWidth="1"/>
    <col min="4110" max="4110" width="6" style="83" customWidth="1"/>
    <col min="4111" max="4111" width="10.25" style="83" customWidth="1"/>
    <col min="4112" max="4112" width="3.25" style="83" customWidth="1"/>
    <col min="4113" max="4113" width="11.375" style="83" customWidth="1"/>
    <col min="4114" max="4114" width="4.875" style="83" customWidth="1"/>
    <col min="4115" max="4115" width="8.375" style="83" customWidth="1"/>
    <col min="4116" max="4116" width="0" style="83" hidden="1" customWidth="1"/>
    <col min="4117" max="4352" width="9" style="83"/>
    <col min="4353" max="4353" width="5.625" style="83" customWidth="1"/>
    <col min="4354" max="4354" width="9.625" style="83" customWidth="1"/>
    <col min="4355" max="4355" width="9.875" style="83" customWidth="1"/>
    <col min="4356" max="4356" width="3.625" style="83" customWidth="1"/>
    <col min="4357" max="4358" width="3.25" style="83" customWidth="1"/>
    <col min="4359" max="4359" width="6" style="83" customWidth="1"/>
    <col min="4360" max="4360" width="5.625" style="83" customWidth="1"/>
    <col min="4361" max="4361" width="3.25" style="83" customWidth="1"/>
    <col min="4362" max="4362" width="5.25" style="83" customWidth="1"/>
    <col min="4363" max="4363" width="1.125" style="83" customWidth="1"/>
    <col min="4364" max="4364" width="10.125" style="83" customWidth="1"/>
    <col min="4365" max="4365" width="3.25" style="83" customWidth="1"/>
    <col min="4366" max="4366" width="6" style="83" customWidth="1"/>
    <col min="4367" max="4367" width="10.25" style="83" customWidth="1"/>
    <col min="4368" max="4368" width="3.25" style="83" customWidth="1"/>
    <col min="4369" max="4369" width="11.375" style="83" customWidth="1"/>
    <col min="4370" max="4370" width="4.875" style="83" customWidth="1"/>
    <col min="4371" max="4371" width="8.375" style="83" customWidth="1"/>
    <col min="4372" max="4372" width="0" style="83" hidden="1" customWidth="1"/>
    <col min="4373" max="4608" width="9" style="83"/>
    <col min="4609" max="4609" width="5.625" style="83" customWidth="1"/>
    <col min="4610" max="4610" width="9.625" style="83" customWidth="1"/>
    <col min="4611" max="4611" width="9.875" style="83" customWidth="1"/>
    <col min="4612" max="4612" width="3.625" style="83" customWidth="1"/>
    <col min="4613" max="4614" width="3.25" style="83" customWidth="1"/>
    <col min="4615" max="4615" width="6" style="83" customWidth="1"/>
    <col min="4616" max="4616" width="5.625" style="83" customWidth="1"/>
    <col min="4617" max="4617" width="3.25" style="83" customWidth="1"/>
    <col min="4618" max="4618" width="5.25" style="83" customWidth="1"/>
    <col min="4619" max="4619" width="1.125" style="83" customWidth="1"/>
    <col min="4620" max="4620" width="10.125" style="83" customWidth="1"/>
    <col min="4621" max="4621" width="3.25" style="83" customWidth="1"/>
    <col min="4622" max="4622" width="6" style="83" customWidth="1"/>
    <col min="4623" max="4623" width="10.25" style="83" customWidth="1"/>
    <col min="4624" max="4624" width="3.25" style="83" customWidth="1"/>
    <col min="4625" max="4625" width="11.375" style="83" customWidth="1"/>
    <col min="4626" max="4626" width="4.875" style="83" customWidth="1"/>
    <col min="4627" max="4627" width="8.375" style="83" customWidth="1"/>
    <col min="4628" max="4628" width="0" style="83" hidden="1" customWidth="1"/>
    <col min="4629" max="4864" width="9" style="83"/>
    <col min="4865" max="4865" width="5.625" style="83" customWidth="1"/>
    <col min="4866" max="4866" width="9.625" style="83" customWidth="1"/>
    <col min="4867" max="4867" width="9.875" style="83" customWidth="1"/>
    <col min="4868" max="4868" width="3.625" style="83" customWidth="1"/>
    <col min="4869" max="4870" width="3.25" style="83" customWidth="1"/>
    <col min="4871" max="4871" width="6" style="83" customWidth="1"/>
    <col min="4872" max="4872" width="5.625" style="83" customWidth="1"/>
    <col min="4873" max="4873" width="3.25" style="83" customWidth="1"/>
    <col min="4874" max="4874" width="5.25" style="83" customWidth="1"/>
    <col min="4875" max="4875" width="1.125" style="83" customWidth="1"/>
    <col min="4876" max="4876" width="10.125" style="83" customWidth="1"/>
    <col min="4877" max="4877" width="3.25" style="83" customWidth="1"/>
    <col min="4878" max="4878" width="6" style="83" customWidth="1"/>
    <col min="4879" max="4879" width="10.25" style="83" customWidth="1"/>
    <col min="4880" max="4880" width="3.25" style="83" customWidth="1"/>
    <col min="4881" max="4881" width="11.375" style="83" customWidth="1"/>
    <col min="4882" max="4882" width="4.875" style="83" customWidth="1"/>
    <col min="4883" max="4883" width="8.375" style="83" customWidth="1"/>
    <col min="4884" max="4884" width="0" style="83" hidden="1" customWidth="1"/>
    <col min="4885" max="5120" width="9" style="83"/>
    <col min="5121" max="5121" width="5.625" style="83" customWidth="1"/>
    <col min="5122" max="5122" width="9.625" style="83" customWidth="1"/>
    <col min="5123" max="5123" width="9.875" style="83" customWidth="1"/>
    <col min="5124" max="5124" width="3.625" style="83" customWidth="1"/>
    <col min="5125" max="5126" width="3.25" style="83" customWidth="1"/>
    <col min="5127" max="5127" width="6" style="83" customWidth="1"/>
    <col min="5128" max="5128" width="5.625" style="83" customWidth="1"/>
    <col min="5129" max="5129" width="3.25" style="83" customWidth="1"/>
    <col min="5130" max="5130" width="5.25" style="83" customWidth="1"/>
    <col min="5131" max="5131" width="1.125" style="83" customWidth="1"/>
    <col min="5132" max="5132" width="10.125" style="83" customWidth="1"/>
    <col min="5133" max="5133" width="3.25" style="83" customWidth="1"/>
    <col min="5134" max="5134" width="6" style="83" customWidth="1"/>
    <col min="5135" max="5135" width="10.25" style="83" customWidth="1"/>
    <col min="5136" max="5136" width="3.25" style="83" customWidth="1"/>
    <col min="5137" max="5137" width="11.375" style="83" customWidth="1"/>
    <col min="5138" max="5138" width="4.875" style="83" customWidth="1"/>
    <col min="5139" max="5139" width="8.375" style="83" customWidth="1"/>
    <col min="5140" max="5140" width="0" style="83" hidden="1" customWidth="1"/>
    <col min="5141" max="5376" width="9" style="83"/>
    <col min="5377" max="5377" width="5.625" style="83" customWidth="1"/>
    <col min="5378" max="5378" width="9.625" style="83" customWidth="1"/>
    <col min="5379" max="5379" width="9.875" style="83" customWidth="1"/>
    <col min="5380" max="5380" width="3.625" style="83" customWidth="1"/>
    <col min="5381" max="5382" width="3.25" style="83" customWidth="1"/>
    <col min="5383" max="5383" width="6" style="83" customWidth="1"/>
    <col min="5384" max="5384" width="5.625" style="83" customWidth="1"/>
    <col min="5385" max="5385" width="3.25" style="83" customWidth="1"/>
    <col min="5386" max="5386" width="5.25" style="83" customWidth="1"/>
    <col min="5387" max="5387" width="1.125" style="83" customWidth="1"/>
    <col min="5388" max="5388" width="10.125" style="83" customWidth="1"/>
    <col min="5389" max="5389" width="3.25" style="83" customWidth="1"/>
    <col min="5390" max="5390" width="6" style="83" customWidth="1"/>
    <col min="5391" max="5391" width="10.25" style="83" customWidth="1"/>
    <col min="5392" max="5392" width="3.25" style="83" customWidth="1"/>
    <col min="5393" max="5393" width="11.375" style="83" customWidth="1"/>
    <col min="5394" max="5394" width="4.875" style="83" customWidth="1"/>
    <col min="5395" max="5395" width="8.375" style="83" customWidth="1"/>
    <col min="5396" max="5396" width="0" style="83" hidden="1" customWidth="1"/>
    <col min="5397" max="5632" width="9" style="83"/>
    <col min="5633" max="5633" width="5.625" style="83" customWidth="1"/>
    <col min="5634" max="5634" width="9.625" style="83" customWidth="1"/>
    <col min="5635" max="5635" width="9.875" style="83" customWidth="1"/>
    <col min="5636" max="5636" width="3.625" style="83" customWidth="1"/>
    <col min="5637" max="5638" width="3.25" style="83" customWidth="1"/>
    <col min="5639" max="5639" width="6" style="83" customWidth="1"/>
    <col min="5640" max="5640" width="5.625" style="83" customWidth="1"/>
    <col min="5641" max="5641" width="3.25" style="83" customWidth="1"/>
    <col min="5642" max="5642" width="5.25" style="83" customWidth="1"/>
    <col min="5643" max="5643" width="1.125" style="83" customWidth="1"/>
    <col min="5644" max="5644" width="10.125" style="83" customWidth="1"/>
    <col min="5645" max="5645" width="3.25" style="83" customWidth="1"/>
    <col min="5646" max="5646" width="6" style="83" customWidth="1"/>
    <col min="5647" max="5647" width="10.25" style="83" customWidth="1"/>
    <col min="5648" max="5648" width="3.25" style="83" customWidth="1"/>
    <col min="5649" max="5649" width="11.375" style="83" customWidth="1"/>
    <col min="5650" max="5650" width="4.875" style="83" customWidth="1"/>
    <col min="5651" max="5651" width="8.375" style="83" customWidth="1"/>
    <col min="5652" max="5652" width="0" style="83" hidden="1" customWidth="1"/>
    <col min="5653" max="5888" width="9" style="83"/>
    <col min="5889" max="5889" width="5.625" style="83" customWidth="1"/>
    <col min="5890" max="5890" width="9.625" style="83" customWidth="1"/>
    <col min="5891" max="5891" width="9.875" style="83" customWidth="1"/>
    <col min="5892" max="5892" width="3.625" style="83" customWidth="1"/>
    <col min="5893" max="5894" width="3.25" style="83" customWidth="1"/>
    <col min="5895" max="5895" width="6" style="83" customWidth="1"/>
    <col min="5896" max="5896" width="5.625" style="83" customWidth="1"/>
    <col min="5897" max="5897" width="3.25" style="83" customWidth="1"/>
    <col min="5898" max="5898" width="5.25" style="83" customWidth="1"/>
    <col min="5899" max="5899" width="1.125" style="83" customWidth="1"/>
    <col min="5900" max="5900" width="10.125" style="83" customWidth="1"/>
    <col min="5901" max="5901" width="3.25" style="83" customWidth="1"/>
    <col min="5902" max="5902" width="6" style="83" customWidth="1"/>
    <col min="5903" max="5903" width="10.25" style="83" customWidth="1"/>
    <col min="5904" max="5904" width="3.25" style="83" customWidth="1"/>
    <col min="5905" max="5905" width="11.375" style="83" customWidth="1"/>
    <col min="5906" max="5906" width="4.875" style="83" customWidth="1"/>
    <col min="5907" max="5907" width="8.375" style="83" customWidth="1"/>
    <col min="5908" max="5908" width="0" style="83" hidden="1" customWidth="1"/>
    <col min="5909" max="6144" width="9" style="83"/>
    <col min="6145" max="6145" width="5.625" style="83" customWidth="1"/>
    <col min="6146" max="6146" width="9.625" style="83" customWidth="1"/>
    <col min="6147" max="6147" width="9.875" style="83" customWidth="1"/>
    <col min="6148" max="6148" width="3.625" style="83" customWidth="1"/>
    <col min="6149" max="6150" width="3.25" style="83" customWidth="1"/>
    <col min="6151" max="6151" width="6" style="83" customWidth="1"/>
    <col min="6152" max="6152" width="5.625" style="83" customWidth="1"/>
    <col min="6153" max="6153" width="3.25" style="83" customWidth="1"/>
    <col min="6154" max="6154" width="5.25" style="83" customWidth="1"/>
    <col min="6155" max="6155" width="1.125" style="83" customWidth="1"/>
    <col min="6156" max="6156" width="10.125" style="83" customWidth="1"/>
    <col min="6157" max="6157" width="3.25" style="83" customWidth="1"/>
    <col min="6158" max="6158" width="6" style="83" customWidth="1"/>
    <col min="6159" max="6159" width="10.25" style="83" customWidth="1"/>
    <col min="6160" max="6160" width="3.25" style="83" customWidth="1"/>
    <col min="6161" max="6161" width="11.375" style="83" customWidth="1"/>
    <col min="6162" max="6162" width="4.875" style="83" customWidth="1"/>
    <col min="6163" max="6163" width="8.375" style="83" customWidth="1"/>
    <col min="6164" max="6164" width="0" style="83" hidden="1" customWidth="1"/>
    <col min="6165" max="6400" width="9" style="83"/>
    <col min="6401" max="6401" width="5.625" style="83" customWidth="1"/>
    <col min="6402" max="6402" width="9.625" style="83" customWidth="1"/>
    <col min="6403" max="6403" width="9.875" style="83" customWidth="1"/>
    <col min="6404" max="6404" width="3.625" style="83" customWidth="1"/>
    <col min="6405" max="6406" width="3.25" style="83" customWidth="1"/>
    <col min="6407" max="6407" width="6" style="83" customWidth="1"/>
    <col min="6408" max="6408" width="5.625" style="83" customWidth="1"/>
    <col min="6409" max="6409" width="3.25" style="83" customWidth="1"/>
    <col min="6410" max="6410" width="5.25" style="83" customWidth="1"/>
    <col min="6411" max="6411" width="1.125" style="83" customWidth="1"/>
    <col min="6412" max="6412" width="10.125" style="83" customWidth="1"/>
    <col min="6413" max="6413" width="3.25" style="83" customWidth="1"/>
    <col min="6414" max="6414" width="6" style="83" customWidth="1"/>
    <col min="6415" max="6415" width="10.25" style="83" customWidth="1"/>
    <col min="6416" max="6416" width="3.25" style="83" customWidth="1"/>
    <col min="6417" max="6417" width="11.375" style="83" customWidth="1"/>
    <col min="6418" max="6418" width="4.875" style="83" customWidth="1"/>
    <col min="6419" max="6419" width="8.375" style="83" customWidth="1"/>
    <col min="6420" max="6420" width="0" style="83" hidden="1" customWidth="1"/>
    <col min="6421" max="6656" width="9" style="83"/>
    <col min="6657" max="6657" width="5.625" style="83" customWidth="1"/>
    <col min="6658" max="6658" width="9.625" style="83" customWidth="1"/>
    <col min="6659" max="6659" width="9.875" style="83" customWidth="1"/>
    <col min="6660" max="6660" width="3.625" style="83" customWidth="1"/>
    <col min="6661" max="6662" width="3.25" style="83" customWidth="1"/>
    <col min="6663" max="6663" width="6" style="83" customWidth="1"/>
    <col min="6664" max="6664" width="5.625" style="83" customWidth="1"/>
    <col min="6665" max="6665" width="3.25" style="83" customWidth="1"/>
    <col min="6666" max="6666" width="5.25" style="83" customWidth="1"/>
    <col min="6667" max="6667" width="1.125" style="83" customWidth="1"/>
    <col min="6668" max="6668" width="10.125" style="83" customWidth="1"/>
    <col min="6669" max="6669" width="3.25" style="83" customWidth="1"/>
    <col min="6670" max="6670" width="6" style="83" customWidth="1"/>
    <col min="6671" max="6671" width="10.25" style="83" customWidth="1"/>
    <col min="6672" max="6672" width="3.25" style="83" customWidth="1"/>
    <col min="6673" max="6673" width="11.375" style="83" customWidth="1"/>
    <col min="6674" max="6674" width="4.875" style="83" customWidth="1"/>
    <col min="6675" max="6675" width="8.375" style="83" customWidth="1"/>
    <col min="6676" max="6676" width="0" style="83" hidden="1" customWidth="1"/>
    <col min="6677" max="6912" width="9" style="83"/>
    <col min="6913" max="6913" width="5.625" style="83" customWidth="1"/>
    <col min="6914" max="6914" width="9.625" style="83" customWidth="1"/>
    <col min="6915" max="6915" width="9.875" style="83" customWidth="1"/>
    <col min="6916" max="6916" width="3.625" style="83" customWidth="1"/>
    <col min="6917" max="6918" width="3.25" style="83" customWidth="1"/>
    <col min="6919" max="6919" width="6" style="83" customWidth="1"/>
    <col min="6920" max="6920" width="5.625" style="83" customWidth="1"/>
    <col min="6921" max="6921" width="3.25" style="83" customWidth="1"/>
    <col min="6922" max="6922" width="5.25" style="83" customWidth="1"/>
    <col min="6923" max="6923" width="1.125" style="83" customWidth="1"/>
    <col min="6924" max="6924" width="10.125" style="83" customWidth="1"/>
    <col min="6925" max="6925" width="3.25" style="83" customWidth="1"/>
    <col min="6926" max="6926" width="6" style="83" customWidth="1"/>
    <col min="6927" max="6927" width="10.25" style="83" customWidth="1"/>
    <col min="6928" max="6928" width="3.25" style="83" customWidth="1"/>
    <col min="6929" max="6929" width="11.375" style="83" customWidth="1"/>
    <col min="6930" max="6930" width="4.875" style="83" customWidth="1"/>
    <col min="6931" max="6931" width="8.375" style="83" customWidth="1"/>
    <col min="6932" max="6932" width="0" style="83" hidden="1" customWidth="1"/>
    <col min="6933" max="7168" width="9" style="83"/>
    <col min="7169" max="7169" width="5.625" style="83" customWidth="1"/>
    <col min="7170" max="7170" width="9.625" style="83" customWidth="1"/>
    <col min="7171" max="7171" width="9.875" style="83" customWidth="1"/>
    <col min="7172" max="7172" width="3.625" style="83" customWidth="1"/>
    <col min="7173" max="7174" width="3.25" style="83" customWidth="1"/>
    <col min="7175" max="7175" width="6" style="83" customWidth="1"/>
    <col min="7176" max="7176" width="5.625" style="83" customWidth="1"/>
    <col min="7177" max="7177" width="3.25" style="83" customWidth="1"/>
    <col min="7178" max="7178" width="5.25" style="83" customWidth="1"/>
    <col min="7179" max="7179" width="1.125" style="83" customWidth="1"/>
    <col min="7180" max="7180" width="10.125" style="83" customWidth="1"/>
    <col min="7181" max="7181" width="3.25" style="83" customWidth="1"/>
    <col min="7182" max="7182" width="6" style="83" customWidth="1"/>
    <col min="7183" max="7183" width="10.25" style="83" customWidth="1"/>
    <col min="7184" max="7184" width="3.25" style="83" customWidth="1"/>
    <col min="7185" max="7185" width="11.375" style="83" customWidth="1"/>
    <col min="7186" max="7186" width="4.875" style="83" customWidth="1"/>
    <col min="7187" max="7187" width="8.375" style="83" customWidth="1"/>
    <col min="7188" max="7188" width="0" style="83" hidden="1" customWidth="1"/>
    <col min="7189" max="7424" width="9" style="83"/>
    <col min="7425" max="7425" width="5.625" style="83" customWidth="1"/>
    <col min="7426" max="7426" width="9.625" style="83" customWidth="1"/>
    <col min="7427" max="7427" width="9.875" style="83" customWidth="1"/>
    <col min="7428" max="7428" width="3.625" style="83" customWidth="1"/>
    <col min="7429" max="7430" width="3.25" style="83" customWidth="1"/>
    <col min="7431" max="7431" width="6" style="83" customWidth="1"/>
    <col min="7432" max="7432" width="5.625" style="83" customWidth="1"/>
    <col min="7433" max="7433" width="3.25" style="83" customWidth="1"/>
    <col min="7434" max="7434" width="5.25" style="83" customWidth="1"/>
    <col min="7435" max="7435" width="1.125" style="83" customWidth="1"/>
    <col min="7436" max="7436" width="10.125" style="83" customWidth="1"/>
    <col min="7437" max="7437" width="3.25" style="83" customWidth="1"/>
    <col min="7438" max="7438" width="6" style="83" customWidth="1"/>
    <col min="7439" max="7439" width="10.25" style="83" customWidth="1"/>
    <col min="7440" max="7440" width="3.25" style="83" customWidth="1"/>
    <col min="7441" max="7441" width="11.375" style="83" customWidth="1"/>
    <col min="7442" max="7442" width="4.875" style="83" customWidth="1"/>
    <col min="7443" max="7443" width="8.375" style="83" customWidth="1"/>
    <col min="7444" max="7444" width="0" style="83" hidden="1" customWidth="1"/>
    <col min="7445" max="7680" width="9" style="83"/>
    <col min="7681" max="7681" width="5.625" style="83" customWidth="1"/>
    <col min="7682" max="7682" width="9.625" style="83" customWidth="1"/>
    <col min="7683" max="7683" width="9.875" style="83" customWidth="1"/>
    <col min="7684" max="7684" width="3.625" style="83" customWidth="1"/>
    <col min="7685" max="7686" width="3.25" style="83" customWidth="1"/>
    <col min="7687" max="7687" width="6" style="83" customWidth="1"/>
    <col min="7688" max="7688" width="5.625" style="83" customWidth="1"/>
    <col min="7689" max="7689" width="3.25" style="83" customWidth="1"/>
    <col min="7690" max="7690" width="5.25" style="83" customWidth="1"/>
    <col min="7691" max="7691" width="1.125" style="83" customWidth="1"/>
    <col min="7692" max="7692" width="10.125" style="83" customWidth="1"/>
    <col min="7693" max="7693" width="3.25" style="83" customWidth="1"/>
    <col min="7694" max="7694" width="6" style="83" customWidth="1"/>
    <col min="7695" max="7695" width="10.25" style="83" customWidth="1"/>
    <col min="7696" max="7696" width="3.25" style="83" customWidth="1"/>
    <col min="7697" max="7697" width="11.375" style="83" customWidth="1"/>
    <col min="7698" max="7698" width="4.875" style="83" customWidth="1"/>
    <col min="7699" max="7699" width="8.375" style="83" customWidth="1"/>
    <col min="7700" max="7700" width="0" style="83" hidden="1" customWidth="1"/>
    <col min="7701" max="7936" width="9" style="83"/>
    <col min="7937" max="7937" width="5.625" style="83" customWidth="1"/>
    <col min="7938" max="7938" width="9.625" style="83" customWidth="1"/>
    <col min="7939" max="7939" width="9.875" style="83" customWidth="1"/>
    <col min="7940" max="7940" width="3.625" style="83" customWidth="1"/>
    <col min="7941" max="7942" width="3.25" style="83" customWidth="1"/>
    <col min="7943" max="7943" width="6" style="83" customWidth="1"/>
    <col min="7944" max="7944" width="5.625" style="83" customWidth="1"/>
    <col min="7945" max="7945" width="3.25" style="83" customWidth="1"/>
    <col min="7946" max="7946" width="5.25" style="83" customWidth="1"/>
    <col min="7947" max="7947" width="1.125" style="83" customWidth="1"/>
    <col min="7948" max="7948" width="10.125" style="83" customWidth="1"/>
    <col min="7949" max="7949" width="3.25" style="83" customWidth="1"/>
    <col min="7950" max="7950" width="6" style="83" customWidth="1"/>
    <col min="7951" max="7951" width="10.25" style="83" customWidth="1"/>
    <col min="7952" max="7952" width="3.25" style="83" customWidth="1"/>
    <col min="7953" max="7953" width="11.375" style="83" customWidth="1"/>
    <col min="7954" max="7954" width="4.875" style="83" customWidth="1"/>
    <col min="7955" max="7955" width="8.375" style="83" customWidth="1"/>
    <col min="7956" max="7956" width="0" style="83" hidden="1" customWidth="1"/>
    <col min="7957" max="8192" width="9" style="83"/>
    <col min="8193" max="8193" width="5.625" style="83" customWidth="1"/>
    <col min="8194" max="8194" width="9.625" style="83" customWidth="1"/>
    <col min="8195" max="8195" width="9.875" style="83" customWidth="1"/>
    <col min="8196" max="8196" width="3.625" style="83" customWidth="1"/>
    <col min="8197" max="8198" width="3.25" style="83" customWidth="1"/>
    <col min="8199" max="8199" width="6" style="83" customWidth="1"/>
    <col min="8200" max="8200" width="5.625" style="83" customWidth="1"/>
    <col min="8201" max="8201" width="3.25" style="83" customWidth="1"/>
    <col min="8202" max="8202" width="5.25" style="83" customWidth="1"/>
    <col min="8203" max="8203" width="1.125" style="83" customWidth="1"/>
    <col min="8204" max="8204" width="10.125" style="83" customWidth="1"/>
    <col min="8205" max="8205" width="3.25" style="83" customWidth="1"/>
    <col min="8206" max="8206" width="6" style="83" customWidth="1"/>
    <col min="8207" max="8207" width="10.25" style="83" customWidth="1"/>
    <col min="8208" max="8208" width="3.25" style="83" customWidth="1"/>
    <col min="8209" max="8209" width="11.375" style="83" customWidth="1"/>
    <col min="8210" max="8210" width="4.875" style="83" customWidth="1"/>
    <col min="8211" max="8211" width="8.375" style="83" customWidth="1"/>
    <col min="8212" max="8212" width="0" style="83" hidden="1" customWidth="1"/>
    <col min="8213" max="8448" width="9" style="83"/>
    <col min="8449" max="8449" width="5.625" style="83" customWidth="1"/>
    <col min="8450" max="8450" width="9.625" style="83" customWidth="1"/>
    <col min="8451" max="8451" width="9.875" style="83" customWidth="1"/>
    <col min="8452" max="8452" width="3.625" style="83" customWidth="1"/>
    <col min="8453" max="8454" width="3.25" style="83" customWidth="1"/>
    <col min="8455" max="8455" width="6" style="83" customWidth="1"/>
    <col min="8456" max="8456" width="5.625" style="83" customWidth="1"/>
    <col min="8457" max="8457" width="3.25" style="83" customWidth="1"/>
    <col min="8458" max="8458" width="5.25" style="83" customWidth="1"/>
    <col min="8459" max="8459" width="1.125" style="83" customWidth="1"/>
    <col min="8460" max="8460" width="10.125" style="83" customWidth="1"/>
    <col min="8461" max="8461" width="3.25" style="83" customWidth="1"/>
    <col min="8462" max="8462" width="6" style="83" customWidth="1"/>
    <col min="8463" max="8463" width="10.25" style="83" customWidth="1"/>
    <col min="8464" max="8464" width="3.25" style="83" customWidth="1"/>
    <col min="8465" max="8465" width="11.375" style="83" customWidth="1"/>
    <col min="8466" max="8466" width="4.875" style="83" customWidth="1"/>
    <col min="8467" max="8467" width="8.375" style="83" customWidth="1"/>
    <col min="8468" max="8468" width="0" style="83" hidden="1" customWidth="1"/>
    <col min="8469" max="8704" width="9" style="83"/>
    <col min="8705" max="8705" width="5.625" style="83" customWidth="1"/>
    <col min="8706" max="8706" width="9.625" style="83" customWidth="1"/>
    <col min="8707" max="8707" width="9.875" style="83" customWidth="1"/>
    <col min="8708" max="8708" width="3.625" style="83" customWidth="1"/>
    <col min="8709" max="8710" width="3.25" style="83" customWidth="1"/>
    <col min="8711" max="8711" width="6" style="83" customWidth="1"/>
    <col min="8712" max="8712" width="5.625" style="83" customWidth="1"/>
    <col min="8713" max="8713" width="3.25" style="83" customWidth="1"/>
    <col min="8714" max="8714" width="5.25" style="83" customWidth="1"/>
    <col min="8715" max="8715" width="1.125" style="83" customWidth="1"/>
    <col min="8716" max="8716" width="10.125" style="83" customWidth="1"/>
    <col min="8717" max="8717" width="3.25" style="83" customWidth="1"/>
    <col min="8718" max="8718" width="6" style="83" customWidth="1"/>
    <col min="8719" max="8719" width="10.25" style="83" customWidth="1"/>
    <col min="8720" max="8720" width="3.25" style="83" customWidth="1"/>
    <col min="8721" max="8721" width="11.375" style="83" customWidth="1"/>
    <col min="8722" max="8722" width="4.875" style="83" customWidth="1"/>
    <col min="8723" max="8723" width="8.375" style="83" customWidth="1"/>
    <col min="8724" max="8724" width="0" style="83" hidden="1" customWidth="1"/>
    <col min="8725" max="8960" width="9" style="83"/>
    <col min="8961" max="8961" width="5.625" style="83" customWidth="1"/>
    <col min="8962" max="8962" width="9.625" style="83" customWidth="1"/>
    <col min="8963" max="8963" width="9.875" style="83" customWidth="1"/>
    <col min="8964" max="8964" width="3.625" style="83" customWidth="1"/>
    <col min="8965" max="8966" width="3.25" style="83" customWidth="1"/>
    <col min="8967" max="8967" width="6" style="83" customWidth="1"/>
    <col min="8968" max="8968" width="5.625" style="83" customWidth="1"/>
    <col min="8969" max="8969" width="3.25" style="83" customWidth="1"/>
    <col min="8970" max="8970" width="5.25" style="83" customWidth="1"/>
    <col min="8971" max="8971" width="1.125" style="83" customWidth="1"/>
    <col min="8972" max="8972" width="10.125" style="83" customWidth="1"/>
    <col min="8973" max="8973" width="3.25" style="83" customWidth="1"/>
    <col min="8974" max="8974" width="6" style="83" customWidth="1"/>
    <col min="8975" max="8975" width="10.25" style="83" customWidth="1"/>
    <col min="8976" max="8976" width="3.25" style="83" customWidth="1"/>
    <col min="8977" max="8977" width="11.375" style="83" customWidth="1"/>
    <col min="8978" max="8978" width="4.875" style="83" customWidth="1"/>
    <col min="8979" max="8979" width="8.375" style="83" customWidth="1"/>
    <col min="8980" max="8980" width="0" style="83" hidden="1" customWidth="1"/>
    <col min="8981" max="9216" width="9" style="83"/>
    <col min="9217" max="9217" width="5.625" style="83" customWidth="1"/>
    <col min="9218" max="9218" width="9.625" style="83" customWidth="1"/>
    <col min="9219" max="9219" width="9.875" style="83" customWidth="1"/>
    <col min="9220" max="9220" width="3.625" style="83" customWidth="1"/>
    <col min="9221" max="9222" width="3.25" style="83" customWidth="1"/>
    <col min="9223" max="9223" width="6" style="83" customWidth="1"/>
    <col min="9224" max="9224" width="5.625" style="83" customWidth="1"/>
    <col min="9225" max="9225" width="3.25" style="83" customWidth="1"/>
    <col min="9226" max="9226" width="5.25" style="83" customWidth="1"/>
    <col min="9227" max="9227" width="1.125" style="83" customWidth="1"/>
    <col min="9228" max="9228" width="10.125" style="83" customWidth="1"/>
    <col min="9229" max="9229" width="3.25" style="83" customWidth="1"/>
    <col min="9230" max="9230" width="6" style="83" customWidth="1"/>
    <col min="9231" max="9231" width="10.25" style="83" customWidth="1"/>
    <col min="9232" max="9232" width="3.25" style="83" customWidth="1"/>
    <col min="9233" max="9233" width="11.375" style="83" customWidth="1"/>
    <col min="9234" max="9234" width="4.875" style="83" customWidth="1"/>
    <col min="9235" max="9235" width="8.375" style="83" customWidth="1"/>
    <col min="9236" max="9236" width="0" style="83" hidden="1" customWidth="1"/>
    <col min="9237" max="9472" width="9" style="83"/>
    <col min="9473" max="9473" width="5.625" style="83" customWidth="1"/>
    <col min="9474" max="9474" width="9.625" style="83" customWidth="1"/>
    <col min="9475" max="9475" width="9.875" style="83" customWidth="1"/>
    <col min="9476" max="9476" width="3.625" style="83" customWidth="1"/>
    <col min="9477" max="9478" width="3.25" style="83" customWidth="1"/>
    <col min="9479" max="9479" width="6" style="83" customWidth="1"/>
    <col min="9480" max="9480" width="5.625" style="83" customWidth="1"/>
    <col min="9481" max="9481" width="3.25" style="83" customWidth="1"/>
    <col min="9482" max="9482" width="5.25" style="83" customWidth="1"/>
    <col min="9483" max="9483" width="1.125" style="83" customWidth="1"/>
    <col min="9484" max="9484" width="10.125" style="83" customWidth="1"/>
    <col min="9485" max="9485" width="3.25" style="83" customWidth="1"/>
    <col min="9486" max="9486" width="6" style="83" customWidth="1"/>
    <col min="9487" max="9487" width="10.25" style="83" customWidth="1"/>
    <col min="9488" max="9488" width="3.25" style="83" customWidth="1"/>
    <col min="9489" max="9489" width="11.375" style="83" customWidth="1"/>
    <col min="9490" max="9490" width="4.875" style="83" customWidth="1"/>
    <col min="9491" max="9491" width="8.375" style="83" customWidth="1"/>
    <col min="9492" max="9492" width="0" style="83" hidden="1" customWidth="1"/>
    <col min="9493" max="9728" width="9" style="83"/>
    <col min="9729" max="9729" width="5.625" style="83" customWidth="1"/>
    <col min="9730" max="9730" width="9.625" style="83" customWidth="1"/>
    <col min="9731" max="9731" width="9.875" style="83" customWidth="1"/>
    <col min="9732" max="9732" width="3.625" style="83" customWidth="1"/>
    <col min="9733" max="9734" width="3.25" style="83" customWidth="1"/>
    <col min="9735" max="9735" width="6" style="83" customWidth="1"/>
    <col min="9736" max="9736" width="5.625" style="83" customWidth="1"/>
    <col min="9737" max="9737" width="3.25" style="83" customWidth="1"/>
    <col min="9738" max="9738" width="5.25" style="83" customWidth="1"/>
    <col min="9739" max="9739" width="1.125" style="83" customWidth="1"/>
    <col min="9740" max="9740" width="10.125" style="83" customWidth="1"/>
    <col min="9741" max="9741" width="3.25" style="83" customWidth="1"/>
    <col min="9742" max="9742" width="6" style="83" customWidth="1"/>
    <col min="9743" max="9743" width="10.25" style="83" customWidth="1"/>
    <col min="9744" max="9744" width="3.25" style="83" customWidth="1"/>
    <col min="9745" max="9745" width="11.375" style="83" customWidth="1"/>
    <col min="9746" max="9746" width="4.875" style="83" customWidth="1"/>
    <col min="9747" max="9747" width="8.375" style="83" customWidth="1"/>
    <col min="9748" max="9748" width="0" style="83" hidden="1" customWidth="1"/>
    <col min="9749" max="9984" width="9" style="83"/>
    <col min="9985" max="9985" width="5.625" style="83" customWidth="1"/>
    <col min="9986" max="9986" width="9.625" style="83" customWidth="1"/>
    <col min="9987" max="9987" width="9.875" style="83" customWidth="1"/>
    <col min="9988" max="9988" width="3.625" style="83" customWidth="1"/>
    <col min="9989" max="9990" width="3.25" style="83" customWidth="1"/>
    <col min="9991" max="9991" width="6" style="83" customWidth="1"/>
    <col min="9992" max="9992" width="5.625" style="83" customWidth="1"/>
    <col min="9993" max="9993" width="3.25" style="83" customWidth="1"/>
    <col min="9994" max="9994" width="5.25" style="83" customWidth="1"/>
    <col min="9995" max="9995" width="1.125" style="83" customWidth="1"/>
    <col min="9996" max="9996" width="10.125" style="83" customWidth="1"/>
    <col min="9997" max="9997" width="3.25" style="83" customWidth="1"/>
    <col min="9998" max="9998" width="6" style="83" customWidth="1"/>
    <col min="9999" max="9999" width="10.25" style="83" customWidth="1"/>
    <col min="10000" max="10000" width="3.25" style="83" customWidth="1"/>
    <col min="10001" max="10001" width="11.375" style="83" customWidth="1"/>
    <col min="10002" max="10002" width="4.875" style="83" customWidth="1"/>
    <col min="10003" max="10003" width="8.375" style="83" customWidth="1"/>
    <col min="10004" max="10004" width="0" style="83" hidden="1" customWidth="1"/>
    <col min="10005" max="10240" width="9" style="83"/>
    <col min="10241" max="10241" width="5.625" style="83" customWidth="1"/>
    <col min="10242" max="10242" width="9.625" style="83" customWidth="1"/>
    <col min="10243" max="10243" width="9.875" style="83" customWidth="1"/>
    <col min="10244" max="10244" width="3.625" style="83" customWidth="1"/>
    <col min="10245" max="10246" width="3.25" style="83" customWidth="1"/>
    <col min="10247" max="10247" width="6" style="83" customWidth="1"/>
    <col min="10248" max="10248" width="5.625" style="83" customWidth="1"/>
    <col min="10249" max="10249" width="3.25" style="83" customWidth="1"/>
    <col min="10250" max="10250" width="5.25" style="83" customWidth="1"/>
    <col min="10251" max="10251" width="1.125" style="83" customWidth="1"/>
    <col min="10252" max="10252" width="10.125" style="83" customWidth="1"/>
    <col min="10253" max="10253" width="3.25" style="83" customWidth="1"/>
    <col min="10254" max="10254" width="6" style="83" customWidth="1"/>
    <col min="10255" max="10255" width="10.25" style="83" customWidth="1"/>
    <col min="10256" max="10256" width="3.25" style="83" customWidth="1"/>
    <col min="10257" max="10257" width="11.375" style="83" customWidth="1"/>
    <col min="10258" max="10258" width="4.875" style="83" customWidth="1"/>
    <col min="10259" max="10259" width="8.375" style="83" customWidth="1"/>
    <col min="10260" max="10260" width="0" style="83" hidden="1" customWidth="1"/>
    <col min="10261" max="10496" width="9" style="83"/>
    <col min="10497" max="10497" width="5.625" style="83" customWidth="1"/>
    <col min="10498" max="10498" width="9.625" style="83" customWidth="1"/>
    <col min="10499" max="10499" width="9.875" style="83" customWidth="1"/>
    <col min="10500" max="10500" width="3.625" style="83" customWidth="1"/>
    <col min="10501" max="10502" width="3.25" style="83" customWidth="1"/>
    <col min="10503" max="10503" width="6" style="83" customWidth="1"/>
    <col min="10504" max="10504" width="5.625" style="83" customWidth="1"/>
    <col min="10505" max="10505" width="3.25" style="83" customWidth="1"/>
    <col min="10506" max="10506" width="5.25" style="83" customWidth="1"/>
    <col min="10507" max="10507" width="1.125" style="83" customWidth="1"/>
    <col min="10508" max="10508" width="10.125" style="83" customWidth="1"/>
    <col min="10509" max="10509" width="3.25" style="83" customWidth="1"/>
    <col min="10510" max="10510" width="6" style="83" customWidth="1"/>
    <col min="10511" max="10511" width="10.25" style="83" customWidth="1"/>
    <col min="10512" max="10512" width="3.25" style="83" customWidth="1"/>
    <col min="10513" max="10513" width="11.375" style="83" customWidth="1"/>
    <col min="10514" max="10514" width="4.875" style="83" customWidth="1"/>
    <col min="10515" max="10515" width="8.375" style="83" customWidth="1"/>
    <col min="10516" max="10516" width="0" style="83" hidden="1" customWidth="1"/>
    <col min="10517" max="10752" width="9" style="83"/>
    <col min="10753" max="10753" width="5.625" style="83" customWidth="1"/>
    <col min="10754" max="10754" width="9.625" style="83" customWidth="1"/>
    <col min="10755" max="10755" width="9.875" style="83" customWidth="1"/>
    <col min="10756" max="10756" width="3.625" style="83" customWidth="1"/>
    <col min="10757" max="10758" width="3.25" style="83" customWidth="1"/>
    <col min="10759" max="10759" width="6" style="83" customWidth="1"/>
    <col min="10760" max="10760" width="5.625" style="83" customWidth="1"/>
    <col min="10761" max="10761" width="3.25" style="83" customWidth="1"/>
    <col min="10762" max="10762" width="5.25" style="83" customWidth="1"/>
    <col min="10763" max="10763" width="1.125" style="83" customWidth="1"/>
    <col min="10764" max="10764" width="10.125" style="83" customWidth="1"/>
    <col min="10765" max="10765" width="3.25" style="83" customWidth="1"/>
    <col min="10766" max="10766" width="6" style="83" customWidth="1"/>
    <col min="10767" max="10767" width="10.25" style="83" customWidth="1"/>
    <col min="10768" max="10768" width="3.25" style="83" customWidth="1"/>
    <col min="10769" max="10769" width="11.375" style="83" customWidth="1"/>
    <col min="10770" max="10770" width="4.875" style="83" customWidth="1"/>
    <col min="10771" max="10771" width="8.375" style="83" customWidth="1"/>
    <col min="10772" max="10772" width="0" style="83" hidden="1" customWidth="1"/>
    <col min="10773" max="11008" width="9" style="83"/>
    <col min="11009" max="11009" width="5.625" style="83" customWidth="1"/>
    <col min="11010" max="11010" width="9.625" style="83" customWidth="1"/>
    <col min="11011" max="11011" width="9.875" style="83" customWidth="1"/>
    <col min="11012" max="11012" width="3.625" style="83" customWidth="1"/>
    <col min="11013" max="11014" width="3.25" style="83" customWidth="1"/>
    <col min="11015" max="11015" width="6" style="83" customWidth="1"/>
    <col min="11016" max="11016" width="5.625" style="83" customWidth="1"/>
    <col min="11017" max="11017" width="3.25" style="83" customWidth="1"/>
    <col min="11018" max="11018" width="5.25" style="83" customWidth="1"/>
    <col min="11019" max="11019" width="1.125" style="83" customWidth="1"/>
    <col min="11020" max="11020" width="10.125" style="83" customWidth="1"/>
    <col min="11021" max="11021" width="3.25" style="83" customWidth="1"/>
    <col min="11022" max="11022" width="6" style="83" customWidth="1"/>
    <col min="11023" max="11023" width="10.25" style="83" customWidth="1"/>
    <col min="11024" max="11024" width="3.25" style="83" customWidth="1"/>
    <col min="11025" max="11025" width="11.375" style="83" customWidth="1"/>
    <col min="11026" max="11026" width="4.875" style="83" customWidth="1"/>
    <col min="11027" max="11027" width="8.375" style="83" customWidth="1"/>
    <col min="11028" max="11028" width="0" style="83" hidden="1" customWidth="1"/>
    <col min="11029" max="11264" width="9" style="83"/>
    <col min="11265" max="11265" width="5.625" style="83" customWidth="1"/>
    <col min="11266" max="11266" width="9.625" style="83" customWidth="1"/>
    <col min="11267" max="11267" width="9.875" style="83" customWidth="1"/>
    <col min="11268" max="11268" width="3.625" style="83" customWidth="1"/>
    <col min="11269" max="11270" width="3.25" style="83" customWidth="1"/>
    <col min="11271" max="11271" width="6" style="83" customWidth="1"/>
    <col min="11272" max="11272" width="5.625" style="83" customWidth="1"/>
    <col min="11273" max="11273" width="3.25" style="83" customWidth="1"/>
    <col min="11274" max="11274" width="5.25" style="83" customWidth="1"/>
    <col min="11275" max="11275" width="1.125" style="83" customWidth="1"/>
    <col min="11276" max="11276" width="10.125" style="83" customWidth="1"/>
    <col min="11277" max="11277" width="3.25" style="83" customWidth="1"/>
    <col min="11278" max="11278" width="6" style="83" customWidth="1"/>
    <col min="11279" max="11279" width="10.25" style="83" customWidth="1"/>
    <col min="11280" max="11280" width="3.25" style="83" customWidth="1"/>
    <col min="11281" max="11281" width="11.375" style="83" customWidth="1"/>
    <col min="11282" max="11282" width="4.875" style="83" customWidth="1"/>
    <col min="11283" max="11283" width="8.375" style="83" customWidth="1"/>
    <col min="11284" max="11284" width="0" style="83" hidden="1" customWidth="1"/>
    <col min="11285" max="11520" width="9" style="83"/>
    <col min="11521" max="11521" width="5.625" style="83" customWidth="1"/>
    <col min="11522" max="11522" width="9.625" style="83" customWidth="1"/>
    <col min="11523" max="11523" width="9.875" style="83" customWidth="1"/>
    <col min="11524" max="11524" width="3.625" style="83" customWidth="1"/>
    <col min="11525" max="11526" width="3.25" style="83" customWidth="1"/>
    <col min="11527" max="11527" width="6" style="83" customWidth="1"/>
    <col min="11528" max="11528" width="5.625" style="83" customWidth="1"/>
    <col min="11529" max="11529" width="3.25" style="83" customWidth="1"/>
    <col min="11530" max="11530" width="5.25" style="83" customWidth="1"/>
    <col min="11531" max="11531" width="1.125" style="83" customWidth="1"/>
    <col min="11532" max="11532" width="10.125" style="83" customWidth="1"/>
    <col min="11533" max="11533" width="3.25" style="83" customWidth="1"/>
    <col min="11534" max="11534" width="6" style="83" customWidth="1"/>
    <col min="11535" max="11535" width="10.25" style="83" customWidth="1"/>
    <col min="11536" max="11536" width="3.25" style="83" customWidth="1"/>
    <col min="11537" max="11537" width="11.375" style="83" customWidth="1"/>
    <col min="11538" max="11538" width="4.875" style="83" customWidth="1"/>
    <col min="11539" max="11539" width="8.375" style="83" customWidth="1"/>
    <col min="11540" max="11540" width="0" style="83" hidden="1" customWidth="1"/>
    <col min="11541" max="11776" width="9" style="83"/>
    <col min="11777" max="11777" width="5.625" style="83" customWidth="1"/>
    <col min="11778" max="11778" width="9.625" style="83" customWidth="1"/>
    <col min="11779" max="11779" width="9.875" style="83" customWidth="1"/>
    <col min="11780" max="11780" width="3.625" style="83" customWidth="1"/>
    <col min="11781" max="11782" width="3.25" style="83" customWidth="1"/>
    <col min="11783" max="11783" width="6" style="83" customWidth="1"/>
    <col min="11784" max="11784" width="5.625" style="83" customWidth="1"/>
    <col min="11785" max="11785" width="3.25" style="83" customWidth="1"/>
    <col min="11786" max="11786" width="5.25" style="83" customWidth="1"/>
    <col min="11787" max="11787" width="1.125" style="83" customWidth="1"/>
    <col min="11788" max="11788" width="10.125" style="83" customWidth="1"/>
    <col min="11789" max="11789" width="3.25" style="83" customWidth="1"/>
    <col min="11790" max="11790" width="6" style="83" customWidth="1"/>
    <col min="11791" max="11791" width="10.25" style="83" customWidth="1"/>
    <col min="11792" max="11792" width="3.25" style="83" customWidth="1"/>
    <col min="11793" max="11793" width="11.375" style="83" customWidth="1"/>
    <col min="11794" max="11794" width="4.875" style="83" customWidth="1"/>
    <col min="11795" max="11795" width="8.375" style="83" customWidth="1"/>
    <col min="11796" max="11796" width="0" style="83" hidden="1" customWidth="1"/>
    <col min="11797" max="12032" width="9" style="83"/>
    <col min="12033" max="12033" width="5.625" style="83" customWidth="1"/>
    <col min="12034" max="12034" width="9.625" style="83" customWidth="1"/>
    <col min="12035" max="12035" width="9.875" style="83" customWidth="1"/>
    <col min="12036" max="12036" width="3.625" style="83" customWidth="1"/>
    <col min="12037" max="12038" width="3.25" style="83" customWidth="1"/>
    <col min="12039" max="12039" width="6" style="83" customWidth="1"/>
    <col min="12040" max="12040" width="5.625" style="83" customWidth="1"/>
    <col min="12041" max="12041" width="3.25" style="83" customWidth="1"/>
    <col min="12042" max="12042" width="5.25" style="83" customWidth="1"/>
    <col min="12043" max="12043" width="1.125" style="83" customWidth="1"/>
    <col min="12044" max="12044" width="10.125" style="83" customWidth="1"/>
    <col min="12045" max="12045" width="3.25" style="83" customWidth="1"/>
    <col min="12046" max="12046" width="6" style="83" customWidth="1"/>
    <col min="12047" max="12047" width="10.25" style="83" customWidth="1"/>
    <col min="12048" max="12048" width="3.25" style="83" customWidth="1"/>
    <col min="12049" max="12049" width="11.375" style="83" customWidth="1"/>
    <col min="12050" max="12050" width="4.875" style="83" customWidth="1"/>
    <col min="12051" max="12051" width="8.375" style="83" customWidth="1"/>
    <col min="12052" max="12052" width="0" style="83" hidden="1" customWidth="1"/>
    <col min="12053" max="12288" width="9" style="83"/>
    <col min="12289" max="12289" width="5.625" style="83" customWidth="1"/>
    <col min="12290" max="12290" width="9.625" style="83" customWidth="1"/>
    <col min="12291" max="12291" width="9.875" style="83" customWidth="1"/>
    <col min="12292" max="12292" width="3.625" style="83" customWidth="1"/>
    <col min="12293" max="12294" width="3.25" style="83" customWidth="1"/>
    <col min="12295" max="12295" width="6" style="83" customWidth="1"/>
    <col min="12296" max="12296" width="5.625" style="83" customWidth="1"/>
    <col min="12297" max="12297" width="3.25" style="83" customWidth="1"/>
    <col min="12298" max="12298" width="5.25" style="83" customWidth="1"/>
    <col min="12299" max="12299" width="1.125" style="83" customWidth="1"/>
    <col min="12300" max="12300" width="10.125" style="83" customWidth="1"/>
    <col min="12301" max="12301" width="3.25" style="83" customWidth="1"/>
    <col min="12302" max="12302" width="6" style="83" customWidth="1"/>
    <col min="12303" max="12303" width="10.25" style="83" customWidth="1"/>
    <col min="12304" max="12304" width="3.25" style="83" customWidth="1"/>
    <col min="12305" max="12305" width="11.375" style="83" customWidth="1"/>
    <col min="12306" max="12306" width="4.875" style="83" customWidth="1"/>
    <col min="12307" max="12307" width="8.375" style="83" customWidth="1"/>
    <col min="12308" max="12308" width="0" style="83" hidden="1" customWidth="1"/>
    <col min="12309" max="12544" width="9" style="83"/>
    <col min="12545" max="12545" width="5.625" style="83" customWidth="1"/>
    <col min="12546" max="12546" width="9.625" style="83" customWidth="1"/>
    <col min="12547" max="12547" width="9.875" style="83" customWidth="1"/>
    <col min="12548" max="12548" width="3.625" style="83" customWidth="1"/>
    <col min="12549" max="12550" width="3.25" style="83" customWidth="1"/>
    <col min="12551" max="12551" width="6" style="83" customWidth="1"/>
    <col min="12552" max="12552" width="5.625" style="83" customWidth="1"/>
    <col min="12553" max="12553" width="3.25" style="83" customWidth="1"/>
    <col min="12554" max="12554" width="5.25" style="83" customWidth="1"/>
    <col min="12555" max="12555" width="1.125" style="83" customWidth="1"/>
    <col min="12556" max="12556" width="10.125" style="83" customWidth="1"/>
    <col min="12557" max="12557" width="3.25" style="83" customWidth="1"/>
    <col min="12558" max="12558" width="6" style="83" customWidth="1"/>
    <col min="12559" max="12559" width="10.25" style="83" customWidth="1"/>
    <col min="12560" max="12560" width="3.25" style="83" customWidth="1"/>
    <col min="12561" max="12561" width="11.375" style="83" customWidth="1"/>
    <col min="12562" max="12562" width="4.875" style="83" customWidth="1"/>
    <col min="12563" max="12563" width="8.375" style="83" customWidth="1"/>
    <col min="12564" max="12564" width="0" style="83" hidden="1" customWidth="1"/>
    <col min="12565" max="12800" width="9" style="83"/>
    <col min="12801" max="12801" width="5.625" style="83" customWidth="1"/>
    <col min="12802" max="12802" width="9.625" style="83" customWidth="1"/>
    <col min="12803" max="12803" width="9.875" style="83" customWidth="1"/>
    <col min="12804" max="12804" width="3.625" style="83" customWidth="1"/>
    <col min="12805" max="12806" width="3.25" style="83" customWidth="1"/>
    <col min="12807" max="12807" width="6" style="83" customWidth="1"/>
    <col min="12808" max="12808" width="5.625" style="83" customWidth="1"/>
    <col min="12809" max="12809" width="3.25" style="83" customWidth="1"/>
    <col min="12810" max="12810" width="5.25" style="83" customWidth="1"/>
    <col min="12811" max="12811" width="1.125" style="83" customWidth="1"/>
    <col min="12812" max="12812" width="10.125" style="83" customWidth="1"/>
    <col min="12813" max="12813" width="3.25" style="83" customWidth="1"/>
    <col min="12814" max="12814" width="6" style="83" customWidth="1"/>
    <col min="12815" max="12815" width="10.25" style="83" customWidth="1"/>
    <col min="12816" max="12816" width="3.25" style="83" customWidth="1"/>
    <col min="12817" max="12817" width="11.375" style="83" customWidth="1"/>
    <col min="12818" max="12818" width="4.875" style="83" customWidth="1"/>
    <col min="12819" max="12819" width="8.375" style="83" customWidth="1"/>
    <col min="12820" max="12820" width="0" style="83" hidden="1" customWidth="1"/>
    <col min="12821" max="13056" width="9" style="83"/>
    <col min="13057" max="13057" width="5.625" style="83" customWidth="1"/>
    <col min="13058" max="13058" width="9.625" style="83" customWidth="1"/>
    <col min="13059" max="13059" width="9.875" style="83" customWidth="1"/>
    <col min="13060" max="13060" width="3.625" style="83" customWidth="1"/>
    <col min="13061" max="13062" width="3.25" style="83" customWidth="1"/>
    <col min="13063" max="13063" width="6" style="83" customWidth="1"/>
    <col min="13064" max="13064" width="5.625" style="83" customWidth="1"/>
    <col min="13065" max="13065" width="3.25" style="83" customWidth="1"/>
    <col min="13066" max="13066" width="5.25" style="83" customWidth="1"/>
    <col min="13067" max="13067" width="1.125" style="83" customWidth="1"/>
    <col min="13068" max="13068" width="10.125" style="83" customWidth="1"/>
    <col min="13069" max="13069" width="3.25" style="83" customWidth="1"/>
    <col min="13070" max="13070" width="6" style="83" customWidth="1"/>
    <col min="13071" max="13071" width="10.25" style="83" customWidth="1"/>
    <col min="13072" max="13072" width="3.25" style="83" customWidth="1"/>
    <col min="13073" max="13073" width="11.375" style="83" customWidth="1"/>
    <col min="13074" max="13074" width="4.875" style="83" customWidth="1"/>
    <col min="13075" max="13075" width="8.375" style="83" customWidth="1"/>
    <col min="13076" max="13076" width="0" style="83" hidden="1" customWidth="1"/>
    <col min="13077" max="13312" width="9" style="83"/>
    <col min="13313" max="13313" width="5.625" style="83" customWidth="1"/>
    <col min="13314" max="13314" width="9.625" style="83" customWidth="1"/>
    <col min="13315" max="13315" width="9.875" style="83" customWidth="1"/>
    <col min="13316" max="13316" width="3.625" style="83" customWidth="1"/>
    <col min="13317" max="13318" width="3.25" style="83" customWidth="1"/>
    <col min="13319" max="13319" width="6" style="83" customWidth="1"/>
    <col min="13320" max="13320" width="5.625" style="83" customWidth="1"/>
    <col min="13321" max="13321" width="3.25" style="83" customWidth="1"/>
    <col min="13322" max="13322" width="5.25" style="83" customWidth="1"/>
    <col min="13323" max="13323" width="1.125" style="83" customWidth="1"/>
    <col min="13324" max="13324" width="10.125" style="83" customWidth="1"/>
    <col min="13325" max="13325" width="3.25" style="83" customWidth="1"/>
    <col min="13326" max="13326" width="6" style="83" customWidth="1"/>
    <col min="13327" max="13327" width="10.25" style="83" customWidth="1"/>
    <col min="13328" max="13328" width="3.25" style="83" customWidth="1"/>
    <col min="13329" max="13329" width="11.375" style="83" customWidth="1"/>
    <col min="13330" max="13330" width="4.875" style="83" customWidth="1"/>
    <col min="13331" max="13331" width="8.375" style="83" customWidth="1"/>
    <col min="13332" max="13332" width="0" style="83" hidden="1" customWidth="1"/>
    <col min="13333" max="13568" width="9" style="83"/>
    <col min="13569" max="13569" width="5.625" style="83" customWidth="1"/>
    <col min="13570" max="13570" width="9.625" style="83" customWidth="1"/>
    <col min="13571" max="13571" width="9.875" style="83" customWidth="1"/>
    <col min="13572" max="13572" width="3.625" style="83" customWidth="1"/>
    <col min="13573" max="13574" width="3.25" style="83" customWidth="1"/>
    <col min="13575" max="13575" width="6" style="83" customWidth="1"/>
    <col min="13576" max="13576" width="5.625" style="83" customWidth="1"/>
    <col min="13577" max="13577" width="3.25" style="83" customWidth="1"/>
    <col min="13578" max="13578" width="5.25" style="83" customWidth="1"/>
    <col min="13579" max="13579" width="1.125" style="83" customWidth="1"/>
    <col min="13580" max="13580" width="10.125" style="83" customWidth="1"/>
    <col min="13581" max="13581" width="3.25" style="83" customWidth="1"/>
    <col min="13582" max="13582" width="6" style="83" customWidth="1"/>
    <col min="13583" max="13583" width="10.25" style="83" customWidth="1"/>
    <col min="13584" max="13584" width="3.25" style="83" customWidth="1"/>
    <col min="13585" max="13585" width="11.375" style="83" customWidth="1"/>
    <col min="13586" max="13586" width="4.875" style="83" customWidth="1"/>
    <col min="13587" max="13587" width="8.375" style="83" customWidth="1"/>
    <col min="13588" max="13588" width="0" style="83" hidden="1" customWidth="1"/>
    <col min="13589" max="13824" width="9" style="83"/>
    <col min="13825" max="13825" width="5.625" style="83" customWidth="1"/>
    <col min="13826" max="13826" width="9.625" style="83" customWidth="1"/>
    <col min="13827" max="13827" width="9.875" style="83" customWidth="1"/>
    <col min="13828" max="13828" width="3.625" style="83" customWidth="1"/>
    <col min="13829" max="13830" width="3.25" style="83" customWidth="1"/>
    <col min="13831" max="13831" width="6" style="83" customWidth="1"/>
    <col min="13832" max="13832" width="5.625" style="83" customWidth="1"/>
    <col min="13833" max="13833" width="3.25" style="83" customWidth="1"/>
    <col min="13834" max="13834" width="5.25" style="83" customWidth="1"/>
    <col min="13835" max="13835" width="1.125" style="83" customWidth="1"/>
    <col min="13836" max="13836" width="10.125" style="83" customWidth="1"/>
    <col min="13837" max="13837" width="3.25" style="83" customWidth="1"/>
    <col min="13838" max="13838" width="6" style="83" customWidth="1"/>
    <col min="13839" max="13839" width="10.25" style="83" customWidth="1"/>
    <col min="13840" max="13840" width="3.25" style="83" customWidth="1"/>
    <col min="13841" max="13841" width="11.375" style="83" customWidth="1"/>
    <col min="13842" max="13842" width="4.875" style="83" customWidth="1"/>
    <col min="13843" max="13843" width="8.375" style="83" customWidth="1"/>
    <col min="13844" max="13844" width="0" style="83" hidden="1" customWidth="1"/>
    <col min="13845" max="14080" width="9" style="83"/>
    <col min="14081" max="14081" width="5.625" style="83" customWidth="1"/>
    <col min="14082" max="14082" width="9.625" style="83" customWidth="1"/>
    <col min="14083" max="14083" width="9.875" style="83" customWidth="1"/>
    <col min="14084" max="14084" width="3.625" style="83" customWidth="1"/>
    <col min="14085" max="14086" width="3.25" style="83" customWidth="1"/>
    <col min="14087" max="14087" width="6" style="83" customWidth="1"/>
    <col min="14088" max="14088" width="5.625" style="83" customWidth="1"/>
    <col min="14089" max="14089" width="3.25" style="83" customWidth="1"/>
    <col min="14090" max="14090" width="5.25" style="83" customWidth="1"/>
    <col min="14091" max="14091" width="1.125" style="83" customWidth="1"/>
    <col min="14092" max="14092" width="10.125" style="83" customWidth="1"/>
    <col min="14093" max="14093" width="3.25" style="83" customWidth="1"/>
    <col min="14094" max="14094" width="6" style="83" customWidth="1"/>
    <col min="14095" max="14095" width="10.25" style="83" customWidth="1"/>
    <col min="14096" max="14096" width="3.25" style="83" customWidth="1"/>
    <col min="14097" max="14097" width="11.375" style="83" customWidth="1"/>
    <col min="14098" max="14098" width="4.875" style="83" customWidth="1"/>
    <col min="14099" max="14099" width="8.375" style="83" customWidth="1"/>
    <col min="14100" max="14100" width="0" style="83" hidden="1" customWidth="1"/>
    <col min="14101" max="14336" width="9" style="83"/>
    <col min="14337" max="14337" width="5.625" style="83" customWidth="1"/>
    <col min="14338" max="14338" width="9.625" style="83" customWidth="1"/>
    <col min="14339" max="14339" width="9.875" style="83" customWidth="1"/>
    <col min="14340" max="14340" width="3.625" style="83" customWidth="1"/>
    <col min="14341" max="14342" width="3.25" style="83" customWidth="1"/>
    <col min="14343" max="14343" width="6" style="83" customWidth="1"/>
    <col min="14344" max="14344" width="5.625" style="83" customWidth="1"/>
    <col min="14345" max="14345" width="3.25" style="83" customWidth="1"/>
    <col min="14346" max="14346" width="5.25" style="83" customWidth="1"/>
    <col min="14347" max="14347" width="1.125" style="83" customWidth="1"/>
    <col min="14348" max="14348" width="10.125" style="83" customWidth="1"/>
    <col min="14349" max="14349" width="3.25" style="83" customWidth="1"/>
    <col min="14350" max="14350" width="6" style="83" customWidth="1"/>
    <col min="14351" max="14351" width="10.25" style="83" customWidth="1"/>
    <col min="14352" max="14352" width="3.25" style="83" customWidth="1"/>
    <col min="14353" max="14353" width="11.375" style="83" customWidth="1"/>
    <col min="14354" max="14354" width="4.875" style="83" customWidth="1"/>
    <col min="14355" max="14355" width="8.375" style="83" customWidth="1"/>
    <col min="14356" max="14356" width="0" style="83" hidden="1" customWidth="1"/>
    <col min="14357" max="14592" width="9" style="83"/>
    <col min="14593" max="14593" width="5.625" style="83" customWidth="1"/>
    <col min="14594" max="14594" width="9.625" style="83" customWidth="1"/>
    <col min="14595" max="14595" width="9.875" style="83" customWidth="1"/>
    <col min="14596" max="14596" width="3.625" style="83" customWidth="1"/>
    <col min="14597" max="14598" width="3.25" style="83" customWidth="1"/>
    <col min="14599" max="14599" width="6" style="83" customWidth="1"/>
    <col min="14600" max="14600" width="5.625" style="83" customWidth="1"/>
    <col min="14601" max="14601" width="3.25" style="83" customWidth="1"/>
    <col min="14602" max="14602" width="5.25" style="83" customWidth="1"/>
    <col min="14603" max="14603" width="1.125" style="83" customWidth="1"/>
    <col min="14604" max="14604" width="10.125" style="83" customWidth="1"/>
    <col min="14605" max="14605" width="3.25" style="83" customWidth="1"/>
    <col min="14606" max="14606" width="6" style="83" customWidth="1"/>
    <col min="14607" max="14607" width="10.25" style="83" customWidth="1"/>
    <col min="14608" max="14608" width="3.25" style="83" customWidth="1"/>
    <col min="14609" max="14609" width="11.375" style="83" customWidth="1"/>
    <col min="14610" max="14610" width="4.875" style="83" customWidth="1"/>
    <col min="14611" max="14611" width="8.375" style="83" customWidth="1"/>
    <col min="14612" max="14612" width="0" style="83" hidden="1" customWidth="1"/>
    <col min="14613" max="14848" width="9" style="83"/>
    <col min="14849" max="14849" width="5.625" style="83" customWidth="1"/>
    <col min="14850" max="14850" width="9.625" style="83" customWidth="1"/>
    <col min="14851" max="14851" width="9.875" style="83" customWidth="1"/>
    <col min="14852" max="14852" width="3.625" style="83" customWidth="1"/>
    <col min="14853" max="14854" width="3.25" style="83" customWidth="1"/>
    <col min="14855" max="14855" width="6" style="83" customWidth="1"/>
    <col min="14856" max="14856" width="5.625" style="83" customWidth="1"/>
    <col min="14857" max="14857" width="3.25" style="83" customWidth="1"/>
    <col min="14858" max="14858" width="5.25" style="83" customWidth="1"/>
    <col min="14859" max="14859" width="1.125" style="83" customWidth="1"/>
    <col min="14860" max="14860" width="10.125" style="83" customWidth="1"/>
    <col min="14861" max="14861" width="3.25" style="83" customWidth="1"/>
    <col min="14862" max="14862" width="6" style="83" customWidth="1"/>
    <col min="14863" max="14863" width="10.25" style="83" customWidth="1"/>
    <col min="14864" max="14864" width="3.25" style="83" customWidth="1"/>
    <col min="14865" max="14865" width="11.375" style="83" customWidth="1"/>
    <col min="14866" max="14866" width="4.875" style="83" customWidth="1"/>
    <col min="14867" max="14867" width="8.375" style="83" customWidth="1"/>
    <col min="14868" max="14868" width="0" style="83" hidden="1" customWidth="1"/>
    <col min="14869" max="15104" width="9" style="83"/>
    <col min="15105" max="15105" width="5.625" style="83" customWidth="1"/>
    <col min="15106" max="15106" width="9.625" style="83" customWidth="1"/>
    <col min="15107" max="15107" width="9.875" style="83" customWidth="1"/>
    <col min="15108" max="15108" width="3.625" style="83" customWidth="1"/>
    <col min="15109" max="15110" width="3.25" style="83" customWidth="1"/>
    <col min="15111" max="15111" width="6" style="83" customWidth="1"/>
    <col min="15112" max="15112" width="5.625" style="83" customWidth="1"/>
    <col min="15113" max="15113" width="3.25" style="83" customWidth="1"/>
    <col min="15114" max="15114" width="5.25" style="83" customWidth="1"/>
    <col min="15115" max="15115" width="1.125" style="83" customWidth="1"/>
    <col min="15116" max="15116" width="10.125" style="83" customWidth="1"/>
    <col min="15117" max="15117" width="3.25" style="83" customWidth="1"/>
    <col min="15118" max="15118" width="6" style="83" customWidth="1"/>
    <col min="15119" max="15119" width="10.25" style="83" customWidth="1"/>
    <col min="15120" max="15120" width="3.25" style="83" customWidth="1"/>
    <col min="15121" max="15121" width="11.375" style="83" customWidth="1"/>
    <col min="15122" max="15122" width="4.875" style="83" customWidth="1"/>
    <col min="15123" max="15123" width="8.375" style="83" customWidth="1"/>
    <col min="15124" max="15124" width="0" style="83" hidden="1" customWidth="1"/>
    <col min="15125" max="15360" width="9" style="83"/>
    <col min="15361" max="15361" width="5.625" style="83" customWidth="1"/>
    <col min="15362" max="15362" width="9.625" style="83" customWidth="1"/>
    <col min="15363" max="15363" width="9.875" style="83" customWidth="1"/>
    <col min="15364" max="15364" width="3.625" style="83" customWidth="1"/>
    <col min="15365" max="15366" width="3.25" style="83" customWidth="1"/>
    <col min="15367" max="15367" width="6" style="83" customWidth="1"/>
    <col min="15368" max="15368" width="5.625" style="83" customWidth="1"/>
    <col min="15369" max="15369" width="3.25" style="83" customWidth="1"/>
    <col min="15370" max="15370" width="5.25" style="83" customWidth="1"/>
    <col min="15371" max="15371" width="1.125" style="83" customWidth="1"/>
    <col min="15372" max="15372" width="10.125" style="83" customWidth="1"/>
    <col min="15373" max="15373" width="3.25" style="83" customWidth="1"/>
    <col min="15374" max="15374" width="6" style="83" customWidth="1"/>
    <col min="15375" max="15375" width="10.25" style="83" customWidth="1"/>
    <col min="15376" max="15376" width="3.25" style="83" customWidth="1"/>
    <col min="15377" max="15377" width="11.375" style="83" customWidth="1"/>
    <col min="15378" max="15378" width="4.875" style="83" customWidth="1"/>
    <col min="15379" max="15379" width="8.375" style="83" customWidth="1"/>
    <col min="15380" max="15380" width="0" style="83" hidden="1" customWidth="1"/>
    <col min="15381" max="15616" width="9" style="83"/>
    <col min="15617" max="15617" width="5.625" style="83" customWidth="1"/>
    <col min="15618" max="15618" width="9.625" style="83" customWidth="1"/>
    <col min="15619" max="15619" width="9.875" style="83" customWidth="1"/>
    <col min="15620" max="15620" width="3.625" style="83" customWidth="1"/>
    <col min="15621" max="15622" width="3.25" style="83" customWidth="1"/>
    <col min="15623" max="15623" width="6" style="83" customWidth="1"/>
    <col min="15624" max="15624" width="5.625" style="83" customWidth="1"/>
    <col min="15625" max="15625" width="3.25" style="83" customWidth="1"/>
    <col min="15626" max="15626" width="5.25" style="83" customWidth="1"/>
    <col min="15627" max="15627" width="1.125" style="83" customWidth="1"/>
    <col min="15628" max="15628" width="10.125" style="83" customWidth="1"/>
    <col min="15629" max="15629" width="3.25" style="83" customWidth="1"/>
    <col min="15630" max="15630" width="6" style="83" customWidth="1"/>
    <col min="15631" max="15631" width="10.25" style="83" customWidth="1"/>
    <col min="15632" max="15632" width="3.25" style="83" customWidth="1"/>
    <col min="15633" max="15633" width="11.375" style="83" customWidth="1"/>
    <col min="15634" max="15634" width="4.875" style="83" customWidth="1"/>
    <col min="15635" max="15635" width="8.375" style="83" customWidth="1"/>
    <col min="15636" max="15636" width="0" style="83" hidden="1" customWidth="1"/>
    <col min="15637" max="15872" width="9" style="83"/>
    <col min="15873" max="15873" width="5.625" style="83" customWidth="1"/>
    <col min="15874" max="15874" width="9.625" style="83" customWidth="1"/>
    <col min="15875" max="15875" width="9.875" style="83" customWidth="1"/>
    <col min="15876" max="15876" width="3.625" style="83" customWidth="1"/>
    <col min="15877" max="15878" width="3.25" style="83" customWidth="1"/>
    <col min="15879" max="15879" width="6" style="83" customWidth="1"/>
    <col min="15880" max="15880" width="5.625" style="83" customWidth="1"/>
    <col min="15881" max="15881" width="3.25" style="83" customWidth="1"/>
    <col min="15882" max="15882" width="5.25" style="83" customWidth="1"/>
    <col min="15883" max="15883" width="1.125" style="83" customWidth="1"/>
    <col min="15884" max="15884" width="10.125" style="83" customWidth="1"/>
    <col min="15885" max="15885" width="3.25" style="83" customWidth="1"/>
    <col min="15886" max="15886" width="6" style="83" customWidth="1"/>
    <col min="15887" max="15887" width="10.25" style="83" customWidth="1"/>
    <col min="15888" max="15888" width="3.25" style="83" customWidth="1"/>
    <col min="15889" max="15889" width="11.375" style="83" customWidth="1"/>
    <col min="15890" max="15890" width="4.875" style="83" customWidth="1"/>
    <col min="15891" max="15891" width="8.375" style="83" customWidth="1"/>
    <col min="15892" max="15892" width="0" style="83" hidden="1" customWidth="1"/>
    <col min="15893" max="16128" width="9" style="83"/>
    <col min="16129" max="16129" width="5.625" style="83" customWidth="1"/>
    <col min="16130" max="16130" width="9.625" style="83" customWidth="1"/>
    <col min="16131" max="16131" width="9.875" style="83" customWidth="1"/>
    <col min="16132" max="16132" width="3.625" style="83" customWidth="1"/>
    <col min="16133" max="16134" width="3.25" style="83" customWidth="1"/>
    <col min="16135" max="16135" width="6" style="83" customWidth="1"/>
    <col min="16136" max="16136" width="5.625" style="83" customWidth="1"/>
    <col min="16137" max="16137" width="3.25" style="83" customWidth="1"/>
    <col min="16138" max="16138" width="5.25" style="83" customWidth="1"/>
    <col min="16139" max="16139" width="1.125" style="83" customWidth="1"/>
    <col min="16140" max="16140" width="10.125" style="83" customWidth="1"/>
    <col min="16141" max="16141" width="3.25" style="83" customWidth="1"/>
    <col min="16142" max="16142" width="6" style="83" customWidth="1"/>
    <col min="16143" max="16143" width="10.25" style="83" customWidth="1"/>
    <col min="16144" max="16144" width="3.25" style="83" customWidth="1"/>
    <col min="16145" max="16145" width="11.375" style="83" customWidth="1"/>
    <col min="16146" max="16146" width="4.875" style="83" customWidth="1"/>
    <col min="16147" max="16147" width="8.375" style="83" customWidth="1"/>
    <col min="16148" max="16148" width="0" style="83" hidden="1" customWidth="1"/>
    <col min="16149" max="16384" width="9" style="83"/>
  </cols>
  <sheetData>
    <row r="1" spans="1:20" s="67" customFormat="1" ht="18" customHeight="1">
      <c r="A1" s="64" t="s">
        <v>378</v>
      </c>
      <c r="B1" s="66"/>
      <c r="C1" s="66"/>
      <c r="D1" s="66"/>
      <c r="E1" s="66"/>
      <c r="F1" s="66"/>
      <c r="H1" s="68"/>
      <c r="Q1" s="451" t="s">
        <v>329</v>
      </c>
      <c r="R1" s="451"/>
      <c r="S1" s="451"/>
    </row>
    <row r="2" spans="1:20" s="67" customFormat="1" ht="15" customHeight="1">
      <c r="A2" s="30"/>
      <c r="H2" s="68"/>
      <c r="S2" s="76"/>
    </row>
    <row r="3" spans="1:20" s="67" customFormat="1" ht="15" customHeight="1">
      <c r="A3" s="71"/>
      <c r="B3" s="72"/>
      <c r="C3" s="73"/>
      <c r="D3" s="73"/>
      <c r="E3" s="73"/>
      <c r="F3" s="73"/>
      <c r="G3" s="73"/>
      <c r="H3" s="74"/>
      <c r="I3" s="75"/>
      <c r="J3" s="75"/>
      <c r="K3" s="75"/>
      <c r="L3" s="75"/>
      <c r="M3" s="75"/>
      <c r="N3" s="75"/>
      <c r="O3" s="80" t="s">
        <v>1</v>
      </c>
      <c r="P3" s="202"/>
      <c r="Q3" s="203"/>
      <c r="R3" s="203"/>
      <c r="S3" s="204"/>
    </row>
    <row r="4" spans="1:20" s="67" customFormat="1" ht="13.5" customHeight="1">
      <c r="A4" s="77"/>
      <c r="B4" s="301" t="s">
        <v>2</v>
      </c>
      <c r="C4" s="301"/>
      <c r="D4" s="301"/>
      <c r="E4" s="301"/>
      <c r="F4" s="301"/>
      <c r="G4" s="301"/>
      <c r="H4" s="301"/>
      <c r="I4" s="301"/>
      <c r="J4" s="73"/>
      <c r="K4" s="73"/>
      <c r="L4" s="73"/>
      <c r="M4" s="73"/>
      <c r="N4" s="73"/>
      <c r="O4" s="453" t="s">
        <v>93</v>
      </c>
      <c r="P4" s="244" t="s">
        <v>300</v>
      </c>
      <c r="Q4" s="245"/>
      <c r="R4" s="245"/>
      <c r="S4" s="246"/>
    </row>
    <row r="5" spans="1:20" s="67" customFormat="1" ht="13.5" customHeight="1">
      <c r="A5" s="81"/>
      <c r="B5" s="459" t="s">
        <v>4</v>
      </c>
      <c r="C5" s="459"/>
      <c r="D5" s="459"/>
      <c r="E5" s="459"/>
      <c r="F5" s="459"/>
      <c r="G5" s="459"/>
      <c r="H5" s="459"/>
      <c r="I5" s="459"/>
      <c r="J5" s="73"/>
      <c r="K5" s="73"/>
      <c r="L5" s="73"/>
      <c r="M5" s="73"/>
      <c r="O5" s="454"/>
      <c r="P5" s="365" t="s">
        <v>145</v>
      </c>
      <c r="Q5" s="366"/>
      <c r="R5" s="366"/>
      <c r="S5" s="367"/>
      <c r="T5" s="103"/>
    </row>
    <row r="6" spans="1:20" s="67" customFormat="1" ht="18" customHeight="1">
      <c r="A6" s="71"/>
      <c r="B6" s="71"/>
      <c r="C6" s="71"/>
      <c r="D6" s="71"/>
      <c r="E6" s="71"/>
      <c r="F6" s="71"/>
      <c r="G6" s="71"/>
      <c r="H6" s="82"/>
      <c r="I6" s="71"/>
      <c r="J6" s="71"/>
      <c r="K6" s="71"/>
      <c r="L6" s="71"/>
      <c r="M6" s="71"/>
      <c r="N6" s="71"/>
      <c r="O6" s="71"/>
      <c r="S6" s="76"/>
    </row>
    <row r="7" spans="1:20" ht="22.5" customHeight="1">
      <c r="A7" s="422" t="s">
        <v>293</v>
      </c>
      <c r="B7" s="422"/>
      <c r="C7" s="422"/>
      <c r="D7" s="422"/>
      <c r="E7" s="422"/>
      <c r="F7" s="422"/>
      <c r="G7" s="422"/>
      <c r="H7" s="422"/>
      <c r="I7" s="422"/>
      <c r="J7" s="422"/>
      <c r="K7" s="422"/>
      <c r="L7" s="422"/>
      <c r="M7" s="422"/>
      <c r="N7" s="422"/>
      <c r="O7" s="422"/>
      <c r="P7" s="422"/>
      <c r="Q7" s="422"/>
      <c r="R7" s="422"/>
      <c r="S7" s="422"/>
    </row>
    <row r="8" spans="1:20" ht="12.75" customHeight="1">
      <c r="A8" s="84"/>
      <c r="B8" s="84"/>
      <c r="C8" s="84"/>
      <c r="D8" s="84"/>
      <c r="E8" s="84"/>
      <c r="F8" s="84"/>
      <c r="G8" s="84"/>
      <c r="H8" s="84"/>
      <c r="I8" s="84"/>
      <c r="J8" s="84"/>
      <c r="K8" s="84"/>
      <c r="L8" s="84"/>
      <c r="M8" s="84"/>
      <c r="N8" s="84"/>
      <c r="O8" s="84"/>
      <c r="P8" s="84"/>
      <c r="Q8" s="84"/>
      <c r="R8" s="84"/>
      <c r="S8" s="84"/>
    </row>
    <row r="9" spans="1:20" ht="21" customHeight="1">
      <c r="A9" s="423" t="s">
        <v>227</v>
      </c>
      <c r="B9" s="423"/>
      <c r="C9" s="423"/>
      <c r="D9" s="423"/>
      <c r="E9" s="423"/>
      <c r="F9" s="423"/>
      <c r="G9" s="423"/>
      <c r="H9" s="423"/>
      <c r="I9" s="423"/>
      <c r="J9" s="423"/>
      <c r="K9" s="423"/>
      <c r="L9" s="423"/>
      <c r="M9" s="423"/>
      <c r="N9" s="423"/>
      <c r="O9" s="423"/>
      <c r="P9" s="423"/>
      <c r="Q9" s="423"/>
      <c r="R9" s="423"/>
      <c r="S9" s="423"/>
    </row>
    <row r="10" spans="1:20" ht="4.5" customHeight="1" thickBot="1">
      <c r="A10" s="85"/>
      <c r="B10" s="85"/>
      <c r="C10" s="85"/>
      <c r="D10" s="85"/>
      <c r="E10" s="85"/>
      <c r="F10" s="85"/>
      <c r="G10" s="85"/>
      <c r="H10" s="85"/>
      <c r="I10" s="85"/>
      <c r="J10" s="85"/>
      <c r="K10" s="85"/>
      <c r="L10" s="85"/>
      <c r="M10" s="85"/>
      <c r="N10" s="85"/>
      <c r="O10" s="85"/>
      <c r="P10" s="85"/>
      <c r="Q10" s="85"/>
      <c r="R10" s="85"/>
      <c r="S10" s="85"/>
    </row>
    <row r="11" spans="1:20" ht="14.25" customHeight="1">
      <c r="A11" s="424" t="s">
        <v>188</v>
      </c>
      <c r="B11" s="425"/>
      <c r="C11" s="425"/>
      <c r="D11" s="429" t="s">
        <v>228</v>
      </c>
      <c r="E11" s="432" t="s">
        <v>229</v>
      </c>
      <c r="F11" s="432"/>
      <c r="G11" s="432"/>
      <c r="H11" s="432"/>
      <c r="I11" s="432" t="s">
        <v>190</v>
      </c>
      <c r="J11" s="432"/>
      <c r="K11" s="432"/>
      <c r="L11" s="432"/>
      <c r="M11" s="236" t="s">
        <v>191</v>
      </c>
      <c r="N11" s="436"/>
      <c r="O11" s="437"/>
      <c r="P11" s="432" t="s">
        <v>230</v>
      </c>
      <c r="Q11" s="432"/>
      <c r="R11" s="456"/>
      <c r="S11" s="447" t="s">
        <v>100</v>
      </c>
    </row>
    <row r="12" spans="1:20" ht="14.25" customHeight="1">
      <c r="A12" s="426"/>
      <c r="B12" s="427"/>
      <c r="C12" s="427"/>
      <c r="D12" s="430"/>
      <c r="E12" s="433"/>
      <c r="F12" s="433"/>
      <c r="G12" s="433"/>
      <c r="H12" s="433"/>
      <c r="I12" s="433"/>
      <c r="J12" s="433"/>
      <c r="K12" s="433"/>
      <c r="L12" s="433"/>
      <c r="M12" s="438"/>
      <c r="N12" s="439"/>
      <c r="O12" s="440"/>
      <c r="P12" s="433"/>
      <c r="Q12" s="433"/>
      <c r="R12" s="457"/>
      <c r="S12" s="448"/>
    </row>
    <row r="13" spans="1:20" ht="14.25" customHeight="1">
      <c r="A13" s="426"/>
      <c r="B13" s="427"/>
      <c r="C13" s="427"/>
      <c r="D13" s="430"/>
      <c r="E13" s="433"/>
      <c r="F13" s="433"/>
      <c r="G13" s="433"/>
      <c r="H13" s="433"/>
      <c r="I13" s="433"/>
      <c r="J13" s="433"/>
      <c r="K13" s="433"/>
      <c r="L13" s="433"/>
      <c r="M13" s="438"/>
      <c r="N13" s="439"/>
      <c r="O13" s="440"/>
      <c r="P13" s="433"/>
      <c r="Q13" s="433"/>
      <c r="R13" s="457"/>
      <c r="S13" s="448"/>
    </row>
    <row r="14" spans="1:20" ht="14.25" customHeight="1" thickBot="1">
      <c r="A14" s="428"/>
      <c r="B14" s="291"/>
      <c r="C14" s="291"/>
      <c r="D14" s="431"/>
      <c r="E14" s="435"/>
      <c r="F14" s="435"/>
      <c r="G14" s="435"/>
      <c r="H14" s="435"/>
      <c r="I14" s="435"/>
      <c r="J14" s="435"/>
      <c r="K14" s="435"/>
      <c r="L14" s="435"/>
      <c r="M14" s="441"/>
      <c r="N14" s="442"/>
      <c r="O14" s="443"/>
      <c r="P14" s="435"/>
      <c r="Q14" s="435"/>
      <c r="R14" s="458"/>
      <c r="S14" s="449"/>
    </row>
    <row r="15" spans="1:20" s="69" customFormat="1" ht="45.75" customHeight="1">
      <c r="A15" s="86" t="s">
        <v>193</v>
      </c>
      <c r="B15" s="410" t="s">
        <v>194</v>
      </c>
      <c r="C15" s="410"/>
      <c r="D15" s="132">
        <v>4</v>
      </c>
      <c r="E15" s="121" t="s">
        <v>301</v>
      </c>
      <c r="F15" s="415" t="s">
        <v>231</v>
      </c>
      <c r="G15" s="415"/>
      <c r="H15" s="455"/>
      <c r="I15" s="121" t="s">
        <v>301</v>
      </c>
      <c r="J15" s="414" t="s">
        <v>195</v>
      </c>
      <c r="K15" s="415"/>
      <c r="L15" s="415"/>
      <c r="M15" s="121" t="s">
        <v>301</v>
      </c>
      <c r="N15" s="416" t="s">
        <v>196</v>
      </c>
      <c r="O15" s="417"/>
      <c r="P15" s="121" t="s">
        <v>301</v>
      </c>
      <c r="Q15" s="418" t="s">
        <v>197</v>
      </c>
      <c r="R15" s="419"/>
      <c r="S15" s="135" t="str">
        <f>IF(E15="○",4,IF(I15="○",8,IF(M15="○",12,IF(P15="○",20,""))))</f>
        <v/>
      </c>
    </row>
    <row r="16" spans="1:20" s="69" customFormat="1" ht="45.75" customHeight="1">
      <c r="A16" s="87" t="s">
        <v>262</v>
      </c>
      <c r="B16" s="380" t="s">
        <v>202</v>
      </c>
      <c r="C16" s="380"/>
      <c r="D16" s="133">
        <v>1</v>
      </c>
      <c r="E16" s="121" t="s">
        <v>301</v>
      </c>
      <c r="F16" s="224" t="s">
        <v>295</v>
      </c>
      <c r="G16" s="381"/>
      <c r="H16" s="382"/>
      <c r="I16" s="121" t="s">
        <v>301</v>
      </c>
      <c r="J16" s="224" t="s">
        <v>296</v>
      </c>
      <c r="K16" s="381"/>
      <c r="L16" s="381"/>
      <c r="M16" s="121" t="s">
        <v>301</v>
      </c>
      <c r="N16" s="403" t="s">
        <v>203</v>
      </c>
      <c r="O16" s="404"/>
      <c r="P16" s="121" t="s">
        <v>301</v>
      </c>
      <c r="Q16" s="405" t="s">
        <v>294</v>
      </c>
      <c r="R16" s="406"/>
      <c r="S16" s="136" t="str">
        <f>IF(E16="○",1,IF(I16="○",2,IF(M16="○",3,IF(P16="○",5,""))))</f>
        <v/>
      </c>
    </row>
    <row r="17" spans="1:23" s="69" customFormat="1" ht="45.75" customHeight="1">
      <c r="A17" s="87" t="s">
        <v>201</v>
      </c>
      <c r="B17" s="380" t="s">
        <v>205</v>
      </c>
      <c r="C17" s="380"/>
      <c r="D17" s="133">
        <v>1</v>
      </c>
      <c r="E17" s="121" t="s">
        <v>301</v>
      </c>
      <c r="F17" s="224" t="s">
        <v>44</v>
      </c>
      <c r="G17" s="381"/>
      <c r="H17" s="382"/>
      <c r="I17" s="121" t="s">
        <v>301</v>
      </c>
      <c r="J17" s="224" t="s">
        <v>206</v>
      </c>
      <c r="K17" s="381"/>
      <c r="L17" s="381"/>
      <c r="M17" s="121" t="s">
        <v>301</v>
      </c>
      <c r="N17" s="407" t="s">
        <v>207</v>
      </c>
      <c r="O17" s="408"/>
      <c r="P17" s="409"/>
      <c r="Q17" s="409"/>
      <c r="R17" s="396"/>
      <c r="S17" s="136" t="str">
        <f>IF(E17="○",1,IF(I17="○",2,IF(M17="○",3,"")))</f>
        <v/>
      </c>
    </row>
    <row r="18" spans="1:23" s="69" customFormat="1" ht="45.75" customHeight="1">
      <c r="A18" s="87" t="s">
        <v>204</v>
      </c>
      <c r="B18" s="380" t="s">
        <v>209</v>
      </c>
      <c r="C18" s="380"/>
      <c r="D18" s="133">
        <v>1</v>
      </c>
      <c r="E18" s="121" t="s">
        <v>301</v>
      </c>
      <c r="F18" s="224" t="s">
        <v>210</v>
      </c>
      <c r="G18" s="381"/>
      <c r="H18" s="382"/>
      <c r="I18" s="396"/>
      <c r="J18" s="384"/>
      <c r="K18" s="384"/>
      <c r="L18" s="397"/>
      <c r="M18" s="121" t="s">
        <v>301</v>
      </c>
      <c r="N18" s="398" t="s">
        <v>211</v>
      </c>
      <c r="O18" s="399"/>
      <c r="P18" s="396"/>
      <c r="Q18" s="384"/>
      <c r="R18" s="384"/>
      <c r="S18" s="136" t="str">
        <f>IF(E18="○",1,IF(M18="○",3,""))</f>
        <v/>
      </c>
    </row>
    <row r="19" spans="1:23" s="69" customFormat="1" ht="45.75" customHeight="1">
      <c r="A19" s="87" t="s">
        <v>263</v>
      </c>
      <c r="B19" s="380" t="s">
        <v>216</v>
      </c>
      <c r="C19" s="380"/>
      <c r="D19" s="133">
        <v>1</v>
      </c>
      <c r="E19" s="121" t="s">
        <v>301</v>
      </c>
      <c r="F19" s="224" t="s">
        <v>217</v>
      </c>
      <c r="G19" s="381"/>
      <c r="H19" s="382"/>
      <c r="I19" s="121" t="s">
        <v>301</v>
      </c>
      <c r="J19" s="383" t="s">
        <v>218</v>
      </c>
      <c r="K19" s="383"/>
      <c r="L19" s="383"/>
      <c r="M19" s="384"/>
      <c r="N19" s="384"/>
      <c r="O19" s="384"/>
      <c r="P19" s="396"/>
      <c r="Q19" s="384"/>
      <c r="R19" s="384"/>
      <c r="S19" s="136" t="str">
        <f>(IF(E19="○",1,IF(I19="○",2,"")))</f>
        <v/>
      </c>
    </row>
    <row r="20" spans="1:23" s="69" customFormat="1" ht="45.75" customHeight="1" thickBot="1">
      <c r="A20" s="88" t="s">
        <v>212</v>
      </c>
      <c r="B20" s="376" t="s">
        <v>221</v>
      </c>
      <c r="C20" s="376"/>
      <c r="D20" s="134">
        <v>2</v>
      </c>
      <c r="E20" s="121" t="s">
        <v>301</v>
      </c>
      <c r="F20" s="377" t="s">
        <v>113</v>
      </c>
      <c r="G20" s="377"/>
      <c r="H20" s="377"/>
      <c r="I20" s="378"/>
      <c r="J20" s="370"/>
      <c r="K20" s="370"/>
      <c r="L20" s="370"/>
      <c r="M20" s="371"/>
      <c r="N20" s="379"/>
      <c r="O20" s="378"/>
      <c r="P20" s="370"/>
      <c r="Q20" s="370"/>
      <c r="R20" s="371"/>
      <c r="S20" s="137" t="str">
        <f>IF(E20="○",2,"")</f>
        <v/>
      </c>
    </row>
    <row r="21" spans="1:23" s="69" customFormat="1" ht="60" customHeight="1" thickTop="1" thickBot="1">
      <c r="A21" s="373" t="s">
        <v>222</v>
      </c>
      <c r="B21" s="374"/>
      <c r="C21" s="374"/>
      <c r="D21" s="374" t="s">
        <v>363</v>
      </c>
      <c r="E21" s="374"/>
      <c r="F21" s="374"/>
      <c r="G21" s="374"/>
      <c r="H21" s="374"/>
      <c r="I21" s="374"/>
      <c r="J21" s="374"/>
      <c r="K21" s="374"/>
      <c r="L21" s="374"/>
      <c r="M21" s="374"/>
      <c r="N21" s="374"/>
      <c r="O21" s="374"/>
      <c r="P21" s="374"/>
      <c r="Q21" s="374"/>
      <c r="R21" s="375"/>
      <c r="S21" s="138">
        <f>SUM(S15:S20)</f>
        <v>0</v>
      </c>
    </row>
    <row r="22" spans="1:23" s="69" customFormat="1" ht="7.5" customHeight="1">
      <c r="A22" s="89"/>
      <c r="B22" s="90"/>
      <c r="C22" s="90"/>
      <c r="D22" s="91"/>
      <c r="E22" s="91"/>
      <c r="F22" s="91"/>
      <c r="G22" s="91"/>
      <c r="H22" s="92"/>
      <c r="I22" s="93"/>
      <c r="J22" s="93"/>
      <c r="K22" s="93"/>
      <c r="L22" s="94"/>
      <c r="M22" s="95"/>
      <c r="N22" s="94"/>
      <c r="O22" s="94"/>
      <c r="P22" s="91"/>
      <c r="Q22" s="91"/>
      <c r="R22" s="94"/>
      <c r="S22" s="93"/>
      <c r="T22" s="94"/>
      <c r="U22" s="104"/>
      <c r="V22" s="104"/>
      <c r="W22" s="105"/>
    </row>
    <row r="23" spans="1:23" s="69" customFormat="1">
      <c r="A23" s="96"/>
      <c r="B23" s="97"/>
      <c r="C23" s="372" t="s">
        <v>89</v>
      </c>
      <c r="D23" s="372"/>
      <c r="E23" s="372"/>
      <c r="F23" s="372"/>
      <c r="G23" s="372"/>
      <c r="H23" s="372"/>
      <c r="I23" s="372"/>
      <c r="J23" s="372"/>
      <c r="K23" s="372"/>
      <c r="L23" s="372"/>
      <c r="M23" s="372"/>
      <c r="N23" s="372"/>
      <c r="O23" s="372"/>
      <c r="P23" s="372"/>
      <c r="Q23" s="372"/>
      <c r="R23" s="372"/>
      <c r="S23" s="372"/>
    </row>
    <row r="24" spans="1:23" s="69" customFormat="1" ht="25.5" customHeight="1">
      <c r="A24" s="96"/>
      <c r="H24" s="70"/>
      <c r="S24" s="96"/>
    </row>
    <row r="25" spans="1:23" s="101" customFormat="1">
      <c r="A25" s="99" t="s">
        <v>265</v>
      </c>
      <c r="B25" s="100" t="s">
        <v>269</v>
      </c>
      <c r="H25" s="99"/>
      <c r="S25" s="102"/>
    </row>
    <row r="26" spans="1:23" s="101" customFormat="1">
      <c r="A26" s="99"/>
      <c r="B26" s="100" t="s">
        <v>232</v>
      </c>
      <c r="H26" s="99"/>
      <c r="S26" s="102"/>
    </row>
    <row r="27" spans="1:23" s="101" customFormat="1" ht="4.5" customHeight="1">
      <c r="A27" s="99"/>
      <c r="B27" s="100"/>
      <c r="H27" s="99"/>
      <c r="S27" s="102"/>
    </row>
    <row r="28" spans="1:23" s="101" customFormat="1">
      <c r="A28" s="99" t="s">
        <v>266</v>
      </c>
      <c r="B28" s="100" t="s">
        <v>270</v>
      </c>
      <c r="H28" s="99"/>
      <c r="S28" s="102"/>
    </row>
    <row r="29" spans="1:23" s="101" customFormat="1">
      <c r="A29" s="99"/>
      <c r="B29" s="100" t="s">
        <v>226</v>
      </c>
      <c r="H29" s="99"/>
      <c r="S29" s="102"/>
    </row>
    <row r="30" spans="1:23" s="69" customFormat="1" ht="178.5" customHeight="1">
      <c r="A30" s="96"/>
      <c r="H30" s="70"/>
      <c r="S30" s="96"/>
    </row>
    <row r="31" spans="1:23" s="106" customFormat="1" ht="16.5" customHeight="1">
      <c r="B31" s="107"/>
      <c r="C31" s="108"/>
      <c r="D31" s="108"/>
      <c r="E31" s="108"/>
      <c r="F31" s="108"/>
      <c r="G31" s="108"/>
      <c r="H31" s="108"/>
      <c r="L31" s="107"/>
      <c r="M31" s="108"/>
      <c r="N31" s="108"/>
      <c r="O31" s="108"/>
      <c r="P31" s="108"/>
      <c r="Q31" s="108"/>
      <c r="S31" s="108"/>
      <c r="T31" s="108"/>
      <c r="U31" s="108"/>
    </row>
  </sheetData>
  <mergeCells count="49">
    <mergeCell ref="B4:I4"/>
    <mergeCell ref="B5:I5"/>
    <mergeCell ref="Q1:S1"/>
    <mergeCell ref="P3:S3"/>
    <mergeCell ref="P4:S4"/>
    <mergeCell ref="P5:S5"/>
    <mergeCell ref="O4:O5"/>
    <mergeCell ref="A7:S7"/>
    <mergeCell ref="A9:S9"/>
    <mergeCell ref="A11:C14"/>
    <mergeCell ref="D11:D14"/>
    <mergeCell ref="E11:H14"/>
    <mergeCell ref="I11:L14"/>
    <mergeCell ref="M11:O14"/>
    <mergeCell ref="P11:R14"/>
    <mergeCell ref="S11:S14"/>
    <mergeCell ref="B16:C16"/>
    <mergeCell ref="F16:H16"/>
    <mergeCell ref="J16:L16"/>
    <mergeCell ref="N16:O16"/>
    <mergeCell ref="Q16:R16"/>
    <mergeCell ref="B15:C15"/>
    <mergeCell ref="F15:H15"/>
    <mergeCell ref="J15:L15"/>
    <mergeCell ref="N15:O15"/>
    <mergeCell ref="Q15:R15"/>
    <mergeCell ref="B18:C18"/>
    <mergeCell ref="F18:H18"/>
    <mergeCell ref="I18:L18"/>
    <mergeCell ref="N18:O18"/>
    <mergeCell ref="P18:R18"/>
    <mergeCell ref="B17:C17"/>
    <mergeCell ref="F17:H17"/>
    <mergeCell ref="J17:L17"/>
    <mergeCell ref="N17:O17"/>
    <mergeCell ref="P17:R17"/>
    <mergeCell ref="A21:C21"/>
    <mergeCell ref="D21:R21"/>
    <mergeCell ref="C23:S23"/>
    <mergeCell ref="B19:C19"/>
    <mergeCell ref="F19:H19"/>
    <mergeCell ref="J19:L19"/>
    <mergeCell ref="M19:O19"/>
    <mergeCell ref="P19:R19"/>
    <mergeCell ref="B20:C20"/>
    <mergeCell ref="F20:H20"/>
    <mergeCell ref="I20:L20"/>
    <mergeCell ref="M20:O20"/>
    <mergeCell ref="P20:R20"/>
  </mergeCells>
  <phoneticPr fontId="2"/>
  <dataValidations count="1">
    <dataValidation type="list" allowBlank="1" showInputMessage="1" showErrorMessage="1" sqref="E15:E20 I15:I17 M15:M18 P15:P16 I19">
      <formula1>"○,　,"</formula1>
    </dataValidation>
  </dataValidations>
  <pageMargins left="0.46" right="0.19685039370078741" top="0.56000000000000005" bottom="0.23622047244094491" header="0.23622047244094491" footer="0.15748031496062992"/>
  <pageSetup paperSize="9" scale="78" orientation="portrait" r:id="rId1"/>
  <headerFooter alignWithMargins="0"/>
  <colBreaks count="1" manualBreakCount="1">
    <brk id="19" max="3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H22" sqref="AH22"/>
    </sheetView>
  </sheetViews>
  <sheetFormatPr defaultRowHeight="18.7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治験（医薬品）ポ-1号</vt:lpstr>
      <vt:lpstr>治験（医療機器）ポ-2号</vt:lpstr>
      <vt:lpstr>治験（再生医療等製品）ポ-3号</vt:lpstr>
      <vt:lpstr>治験薬管理費 ポ-4号</vt:lpstr>
      <vt:lpstr>体外診断用医薬品の臨床性能試験 ポ-5号</vt:lpstr>
      <vt:lpstr>体外診断用医薬品の相関及び性能試験 ポ-6号</vt:lpstr>
      <vt:lpstr>Sheet1</vt:lpstr>
      <vt:lpstr>'治験（医薬品）ポ-1号'!Print_Area</vt:lpstr>
      <vt:lpstr>'治験（再生医療等製品）ポ-3号'!Print_Area</vt:lpstr>
      <vt:lpstr>'治験薬管理費 ポ-4号'!Print_Area</vt:lpstr>
      <vt:lpstr>'体外診断用医薬品の相関及び性能試験 ポ-6号'!Print_Area</vt:lpstr>
      <vt:lpstr>'体外診断用医薬品の臨床性能試験 ポ-5号'!Print_Area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2024-09-25T07:12:45Z</dcterms:modified>
</cp:coreProperties>
</file>