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bookViews>
    <workbookView xWindow="0" yWindow="0" windowWidth="22260" windowHeight="12645"/>
  </bookViews>
  <sheets>
    <sheet name="治験（医薬品）ポ-1号" sheetId="2" r:id="rId1"/>
    <sheet name="治験（医療機器）ポ-2号" sheetId="3" r:id="rId2"/>
    <sheet name="治験（再生医療等製品）ポ-3号" sheetId="4" r:id="rId3"/>
    <sheet name="治験薬管理費 ポ-4号" sheetId="6" r:id="rId4"/>
    <sheet name="体外診断用医薬品の臨床性能試験 ポ-5号" sheetId="7" r:id="rId5"/>
    <sheet name="体外診断用医薬品の相関及び性能試験 ポ-6号" sheetId="8" r:id="rId6"/>
    <sheet name="Sheet1" sheetId="1" r:id="rId7"/>
  </sheets>
  <definedNames>
    <definedName name="_xlnm.Print_Area" localSheetId="0">'治験（医薬品）ポ-1号'!$A$1:$R$44</definedName>
    <definedName name="_xlnm.Print_Area" localSheetId="2">'治験（再生医療等製品）ポ-3号'!$A$1:$R$45</definedName>
    <definedName name="_xlnm.Print_Area" localSheetId="3">'治験薬管理費 ポ-4号'!$A$1:$R$36</definedName>
    <definedName name="_xlnm.Print_Area" localSheetId="5">'体外診断用医薬品の相関及び性能試験 ポ-6号'!$A$1:$S$31</definedName>
    <definedName name="_xlnm.Print_Area" localSheetId="4">'体外診断用医薬品の臨床性能試験 ポ-5号'!$A$1:$S$35</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S21" i="8" l="1"/>
  <c r="S24" i="7"/>
  <c r="R29" i="6"/>
  <c r="R13" i="6"/>
  <c r="R30" i="4"/>
  <c r="O31" i="3"/>
  <c r="R34" i="2"/>
  <c r="S16" i="7" l="1"/>
  <c r="S17" i="7"/>
  <c r="R25" i="6" l="1"/>
  <c r="R26" i="6"/>
  <c r="R11" i="6"/>
  <c r="R27" i="6"/>
  <c r="R9" i="6" l="1"/>
  <c r="O27" i="3"/>
  <c r="O25" i="3"/>
  <c r="O23" i="3"/>
  <c r="O19" i="3"/>
  <c r="O18" i="3"/>
  <c r="O17" i="3"/>
  <c r="O16" i="3"/>
  <c r="O15" i="3"/>
  <c r="O14" i="3"/>
  <c r="O13" i="3"/>
  <c r="O12" i="3"/>
  <c r="O11" i="3"/>
  <c r="O10" i="3"/>
  <c r="O9" i="3"/>
  <c r="O21" i="3"/>
  <c r="O20" i="3"/>
  <c r="S20" i="8" l="1"/>
  <c r="S19" i="8"/>
  <c r="S18" i="8"/>
  <c r="S17" i="8"/>
  <c r="S16" i="8"/>
  <c r="S15" i="8"/>
  <c r="S23" i="7"/>
  <c r="S22" i="7"/>
  <c r="S21" i="7"/>
  <c r="S20" i="7"/>
  <c r="S19" i="7"/>
  <c r="S18" i="7"/>
  <c r="S15" i="7"/>
  <c r="R28" i="6"/>
  <c r="R24" i="6"/>
  <c r="R23" i="6"/>
  <c r="R22" i="6"/>
  <c r="R21" i="6"/>
  <c r="R20" i="6"/>
  <c r="R19" i="6"/>
  <c r="R18" i="6"/>
  <c r="R17" i="6"/>
  <c r="R12" i="6"/>
  <c r="R10" i="6"/>
  <c r="R29" i="4"/>
  <c r="R28" i="4"/>
  <c r="R27" i="4"/>
  <c r="R26" i="4"/>
  <c r="R25" i="4"/>
  <c r="R24" i="4"/>
  <c r="R23" i="4"/>
  <c r="R22" i="4"/>
  <c r="R21" i="4"/>
  <c r="R20" i="4"/>
  <c r="R19" i="4"/>
  <c r="R18" i="4"/>
  <c r="R17" i="4"/>
  <c r="R16" i="4"/>
  <c r="R15" i="4"/>
  <c r="R14" i="4"/>
  <c r="R13" i="4"/>
  <c r="R12" i="4"/>
  <c r="R11" i="4"/>
  <c r="R10" i="4"/>
  <c r="R9" i="4"/>
  <c r="O30" i="3"/>
  <c r="O29" i="3"/>
  <c r="O28" i="3"/>
  <c r="O26" i="3"/>
  <c r="O24" i="3"/>
  <c r="O22" i="3"/>
  <c r="R33" i="2"/>
  <c r="R32" i="2"/>
  <c r="R31" i="2"/>
  <c r="R30" i="2"/>
  <c r="R29" i="2"/>
  <c r="R28" i="2"/>
  <c r="R27" i="2"/>
  <c r="R26" i="2"/>
  <c r="R25" i="2"/>
  <c r="R24" i="2"/>
  <c r="R23" i="2"/>
  <c r="R22" i="2"/>
  <c r="R21" i="2"/>
  <c r="R20" i="2"/>
  <c r="R19" i="2"/>
  <c r="R17" i="2"/>
  <c r="R16" i="2"/>
  <c r="R15" i="2"/>
  <c r="R14" i="2"/>
  <c r="R13" i="2"/>
  <c r="R12" i="2"/>
  <c r="R11" i="2"/>
  <c r="R10" i="2"/>
  <c r="R9" i="2"/>
</calcChain>
</file>

<file path=xl/comments1.xml><?xml version="1.0" encoding="utf-8"?>
<comments xmlns="http://schemas.openxmlformats.org/spreadsheetml/2006/main">
  <authors>
    <author>作成者</author>
  </authors>
  <commentList>
    <comment ref="A17" authorId="0" shapeId="0">
      <text>
        <r>
          <rPr>
            <sz val="9"/>
            <color indexed="81"/>
            <rFont val="MS P ゴシック"/>
            <family val="3"/>
            <charset val="128"/>
          </rPr>
          <t>プロトコール上のMAXで記載する。</t>
        </r>
      </text>
    </comment>
    <comment ref="R17" authorId="0" shapeId="0">
      <text>
        <r>
          <rPr>
            <sz val="9"/>
            <color indexed="81"/>
            <rFont val="MS P ゴシック"/>
            <family val="3"/>
            <charset val="128"/>
          </rPr>
          <t>52週以上の場合はポイントを手入力してください。</t>
        </r>
      </text>
    </comment>
  </commentList>
</comments>
</file>

<file path=xl/sharedStrings.xml><?xml version="1.0" encoding="utf-8"?>
<sst xmlns="http://schemas.openxmlformats.org/spreadsheetml/2006/main" count="621" uniqueCount="373">
  <si>
    <t>西暦　　　　年　　月　　日</t>
    <rPh sb="0" eb="2">
      <t>セイレキ</t>
    </rPh>
    <rPh sb="6" eb="7">
      <t>ネン</t>
    </rPh>
    <rPh sb="9" eb="10">
      <t>ガツ</t>
    </rPh>
    <rPh sb="12" eb="13">
      <t>ニチ</t>
    </rPh>
    <phoneticPr fontId="3"/>
  </si>
  <si>
    <t>整理番号</t>
    <rPh sb="0" eb="2">
      <t>セイリ</t>
    </rPh>
    <rPh sb="2" eb="4">
      <t>バンゴウ</t>
    </rPh>
    <phoneticPr fontId="3"/>
  </si>
  <si>
    <t>治験実施診療科：</t>
    <rPh sb="0" eb="2">
      <t>チケン</t>
    </rPh>
    <rPh sb="2" eb="4">
      <t>ジッシ</t>
    </rPh>
    <rPh sb="4" eb="7">
      <t>シンリョウカ</t>
    </rPh>
    <phoneticPr fontId="3"/>
  </si>
  <si>
    <t>区分</t>
    <rPh sb="0" eb="2">
      <t>クブン</t>
    </rPh>
    <phoneticPr fontId="3"/>
  </si>
  <si>
    <t>治験実施計画書番号：</t>
    <rPh sb="0" eb="2">
      <t>チケン</t>
    </rPh>
    <rPh sb="2" eb="4">
      <t>ジッシ</t>
    </rPh>
    <rPh sb="4" eb="7">
      <t>ケイカクショ</t>
    </rPh>
    <rPh sb="7" eb="9">
      <t>バンゴウ</t>
    </rPh>
    <phoneticPr fontId="3"/>
  </si>
  <si>
    <t>要素</t>
    <rPh sb="0" eb="2">
      <t>ヨウソ</t>
    </rPh>
    <phoneticPr fontId="3"/>
  </si>
  <si>
    <t>ウエイト</t>
    <phoneticPr fontId="3"/>
  </si>
  <si>
    <t>I
（ウエイト×1）</t>
    <phoneticPr fontId="3"/>
  </si>
  <si>
    <t>Ⅱ
（ウエイト×3）</t>
    <phoneticPr fontId="3"/>
  </si>
  <si>
    <t>Ⅲ
（ウエイト×5）</t>
    <phoneticPr fontId="3"/>
  </si>
  <si>
    <t>Ⅳ
（ウエイト×10）</t>
    <phoneticPr fontId="3"/>
  </si>
  <si>
    <t>Ⅴ
（ウエイト×15）</t>
    <phoneticPr fontId="3"/>
  </si>
  <si>
    <t>ポイント</t>
    <phoneticPr fontId="3"/>
  </si>
  <si>
    <t>対象疾患の重篤度</t>
    <rPh sb="0" eb="2">
      <t>タイショウ</t>
    </rPh>
    <rPh sb="2" eb="4">
      <t>シッカン</t>
    </rPh>
    <rPh sb="5" eb="7">
      <t>ジュウトク</t>
    </rPh>
    <rPh sb="7" eb="8">
      <t>ド</t>
    </rPh>
    <phoneticPr fontId="3"/>
  </si>
  <si>
    <t>軽度</t>
    <rPh sb="0" eb="2">
      <t>ケイド</t>
    </rPh>
    <phoneticPr fontId="3"/>
  </si>
  <si>
    <t>中等度</t>
    <rPh sb="0" eb="2">
      <t>チュウトウ</t>
    </rPh>
    <rPh sb="2" eb="3">
      <t>ド</t>
    </rPh>
    <phoneticPr fontId="3"/>
  </si>
  <si>
    <t>重症・重篤</t>
    <rPh sb="0" eb="2">
      <t>ジュウショウ</t>
    </rPh>
    <rPh sb="3" eb="5">
      <t>ジュウトク</t>
    </rPh>
    <phoneticPr fontId="3"/>
  </si>
  <si>
    <t>入院・外来の状況</t>
    <rPh sb="0" eb="2">
      <t>ニュウイン</t>
    </rPh>
    <rPh sb="3" eb="5">
      <t>ガイライ</t>
    </rPh>
    <rPh sb="6" eb="8">
      <t>ジョウキョウ</t>
    </rPh>
    <phoneticPr fontId="3"/>
  </si>
  <si>
    <t>外来</t>
    <rPh sb="0" eb="2">
      <t>ガイライ</t>
    </rPh>
    <phoneticPr fontId="3"/>
  </si>
  <si>
    <t>入院</t>
    <rPh sb="0" eb="2">
      <t>ニュウイン</t>
    </rPh>
    <phoneticPr fontId="3"/>
  </si>
  <si>
    <t>治験薬製造承認の状況</t>
    <rPh sb="0" eb="2">
      <t>チケン</t>
    </rPh>
    <rPh sb="2" eb="3">
      <t>ヤク</t>
    </rPh>
    <rPh sb="3" eb="5">
      <t>セイゾウ</t>
    </rPh>
    <rPh sb="5" eb="7">
      <t>ショウニン</t>
    </rPh>
    <rPh sb="8" eb="10">
      <t>ジョウキョウ</t>
    </rPh>
    <phoneticPr fontId="3"/>
  </si>
  <si>
    <t>他の適応で
国内で承認</t>
    <rPh sb="0" eb="1">
      <t>タ</t>
    </rPh>
    <rPh sb="2" eb="4">
      <t>テキオウ</t>
    </rPh>
    <rPh sb="6" eb="8">
      <t>コクナイ</t>
    </rPh>
    <rPh sb="9" eb="11">
      <t>ショウニン</t>
    </rPh>
    <phoneticPr fontId="3"/>
  </si>
  <si>
    <t>同一適応で
欧米で承認</t>
    <rPh sb="0" eb="2">
      <t>ドウイツ</t>
    </rPh>
    <rPh sb="2" eb="4">
      <t>テキオウ</t>
    </rPh>
    <rPh sb="6" eb="8">
      <t>オウベイ</t>
    </rPh>
    <rPh sb="9" eb="11">
      <t>ショウニン</t>
    </rPh>
    <phoneticPr fontId="3"/>
  </si>
  <si>
    <t>未承認</t>
    <rPh sb="0" eb="3">
      <t>ミショウニン</t>
    </rPh>
    <phoneticPr fontId="3"/>
  </si>
  <si>
    <t>相の種類</t>
    <rPh sb="0" eb="1">
      <t>ソウ</t>
    </rPh>
    <rPh sb="2" eb="4">
      <t>シュルイ</t>
    </rPh>
    <phoneticPr fontId="3"/>
  </si>
  <si>
    <t>Ⅱ相・Ⅲ相</t>
    <rPh sb="1" eb="2">
      <t>ソウ</t>
    </rPh>
    <rPh sb="4" eb="5">
      <t>ソウ</t>
    </rPh>
    <phoneticPr fontId="3"/>
  </si>
  <si>
    <t>Ⅰ相</t>
    <rPh sb="1" eb="2">
      <t>ソウ</t>
    </rPh>
    <phoneticPr fontId="3"/>
  </si>
  <si>
    <t>デザイン</t>
    <phoneticPr fontId="3"/>
  </si>
  <si>
    <t>オープン</t>
    <phoneticPr fontId="3"/>
  </si>
  <si>
    <t>単盲検</t>
    <rPh sb="0" eb="1">
      <t>タン</t>
    </rPh>
    <rPh sb="1" eb="2">
      <t>モウ</t>
    </rPh>
    <rPh sb="2" eb="3">
      <t>ケン</t>
    </rPh>
    <phoneticPr fontId="3"/>
  </si>
  <si>
    <t>二重盲検</t>
    <rPh sb="0" eb="2">
      <t>ニジュウ</t>
    </rPh>
    <rPh sb="2" eb="3">
      <t>モウ</t>
    </rPh>
    <rPh sb="3" eb="4">
      <t>ケン</t>
    </rPh>
    <phoneticPr fontId="3"/>
  </si>
  <si>
    <t>プラセボの使用</t>
    <rPh sb="5" eb="7">
      <t>シヨウ</t>
    </rPh>
    <phoneticPr fontId="3"/>
  </si>
  <si>
    <t>使　用</t>
    <rPh sb="0" eb="1">
      <t>シ</t>
    </rPh>
    <rPh sb="2" eb="3">
      <t>ヨウ</t>
    </rPh>
    <phoneticPr fontId="3"/>
  </si>
  <si>
    <t>併用薬の使用</t>
    <rPh sb="0" eb="2">
      <t>ヘイヨウ</t>
    </rPh>
    <rPh sb="2" eb="3">
      <t>ヤク</t>
    </rPh>
    <rPh sb="4" eb="6">
      <t>シヨウ</t>
    </rPh>
    <phoneticPr fontId="3"/>
  </si>
  <si>
    <t>同効薬でも
不変使用可</t>
    <rPh sb="0" eb="1">
      <t>ドウ</t>
    </rPh>
    <rPh sb="1" eb="2">
      <t>コウ</t>
    </rPh>
    <rPh sb="2" eb="3">
      <t>ヤク</t>
    </rPh>
    <rPh sb="6" eb="8">
      <t>フヘン</t>
    </rPh>
    <rPh sb="8" eb="10">
      <t>シヨウ</t>
    </rPh>
    <rPh sb="10" eb="11">
      <t>カ</t>
    </rPh>
    <phoneticPr fontId="3"/>
  </si>
  <si>
    <t>同効薬のみ
禁止</t>
    <rPh sb="0" eb="1">
      <t>ドウ</t>
    </rPh>
    <rPh sb="1" eb="2">
      <t>コウ</t>
    </rPh>
    <rPh sb="2" eb="3">
      <t>ヤク</t>
    </rPh>
    <rPh sb="6" eb="8">
      <t>キンシ</t>
    </rPh>
    <phoneticPr fontId="3"/>
  </si>
  <si>
    <t>全面禁止</t>
    <rPh sb="0" eb="2">
      <t>ゼンメン</t>
    </rPh>
    <rPh sb="2" eb="4">
      <t>キンシ</t>
    </rPh>
    <phoneticPr fontId="3"/>
  </si>
  <si>
    <t>治験薬の投与経路</t>
    <rPh sb="0" eb="2">
      <t>チケン</t>
    </rPh>
    <rPh sb="2" eb="3">
      <t>ヤク</t>
    </rPh>
    <rPh sb="4" eb="6">
      <t>トウヨ</t>
    </rPh>
    <rPh sb="6" eb="8">
      <t>ケイロ</t>
    </rPh>
    <phoneticPr fontId="3"/>
  </si>
  <si>
    <t>内用・外用</t>
    <rPh sb="0" eb="2">
      <t>ナイヨウ</t>
    </rPh>
    <rPh sb="3" eb="5">
      <t>ガイヨウ</t>
    </rPh>
    <phoneticPr fontId="3"/>
  </si>
  <si>
    <t>皮下・筋注</t>
    <rPh sb="0" eb="2">
      <t>ヒカ</t>
    </rPh>
    <rPh sb="3" eb="4">
      <t>キン</t>
    </rPh>
    <rPh sb="4" eb="5">
      <t>チュウ</t>
    </rPh>
    <phoneticPr fontId="3"/>
  </si>
  <si>
    <t>静注</t>
    <rPh sb="0" eb="1">
      <t>セイ</t>
    </rPh>
    <rPh sb="1" eb="2">
      <t>チュウ</t>
    </rPh>
    <phoneticPr fontId="3"/>
  </si>
  <si>
    <t>点滴静注・動注</t>
    <rPh sb="0" eb="2">
      <t>テンテキ</t>
    </rPh>
    <rPh sb="2" eb="4">
      <t>ジョウチュウ</t>
    </rPh>
    <rPh sb="5" eb="7">
      <t>ドウチュウ</t>
    </rPh>
    <phoneticPr fontId="3"/>
  </si>
  <si>
    <t>治験薬の投与期間</t>
    <rPh sb="0" eb="2">
      <t>チケン</t>
    </rPh>
    <rPh sb="2" eb="3">
      <t>ヤク</t>
    </rPh>
    <rPh sb="4" eb="6">
      <t>トウヨ</t>
    </rPh>
    <rPh sb="6" eb="8">
      <t>キカン</t>
    </rPh>
    <phoneticPr fontId="3"/>
  </si>
  <si>
    <t>４週間以内</t>
    <rPh sb="1" eb="3">
      <t>シュウカン</t>
    </rPh>
    <rPh sb="3" eb="5">
      <t>イナイ</t>
    </rPh>
    <phoneticPr fontId="3"/>
  </si>
  <si>
    <t>５～２４週</t>
    <rPh sb="4" eb="5">
      <t>シュウ</t>
    </rPh>
    <phoneticPr fontId="3"/>
  </si>
  <si>
    <t>（</t>
    <phoneticPr fontId="3"/>
  </si>
  <si>
    <t>）週</t>
    <rPh sb="1" eb="2">
      <t>シュウ</t>
    </rPh>
    <phoneticPr fontId="3"/>
  </si>
  <si>
    <t>被験者層</t>
    <rPh sb="0" eb="3">
      <t>ヒケンシャ</t>
    </rPh>
    <rPh sb="3" eb="4">
      <t>ソウ</t>
    </rPh>
    <phoneticPr fontId="3"/>
  </si>
  <si>
    <t>成人</t>
    <rPh sb="0" eb="2">
      <t>セイジン</t>
    </rPh>
    <phoneticPr fontId="3"/>
  </si>
  <si>
    <t>小児、成人
（高齢者、肝、
腎障害等合併有）</t>
    <rPh sb="0" eb="2">
      <t>ショウニ</t>
    </rPh>
    <rPh sb="3" eb="5">
      <t>セイジン</t>
    </rPh>
    <rPh sb="7" eb="10">
      <t>コウレイシャ</t>
    </rPh>
    <rPh sb="11" eb="12">
      <t>カン</t>
    </rPh>
    <rPh sb="14" eb="15">
      <t>ジン</t>
    </rPh>
    <rPh sb="15" eb="18">
      <t>ショウガイトウ</t>
    </rPh>
    <rPh sb="18" eb="20">
      <t>ガッペイ</t>
    </rPh>
    <rPh sb="20" eb="21">
      <t>ユウ</t>
    </rPh>
    <phoneticPr fontId="3"/>
  </si>
  <si>
    <t>乳児・新生児</t>
    <rPh sb="0" eb="2">
      <t>ニュウジ</t>
    </rPh>
    <rPh sb="3" eb="6">
      <t>シンセイジ</t>
    </rPh>
    <phoneticPr fontId="3"/>
  </si>
  <si>
    <r>
      <t xml:space="preserve">被験者層の選出
</t>
    </r>
    <r>
      <rPr>
        <sz val="9"/>
        <rFont val="ＭＳ Ｐゴシック"/>
        <family val="3"/>
        <charset val="128"/>
      </rPr>
      <t>（適格+除外基準数）</t>
    </r>
    <rPh sb="0" eb="3">
      <t>ヒケンシャ</t>
    </rPh>
    <rPh sb="3" eb="4">
      <t>ソウ</t>
    </rPh>
    <rPh sb="5" eb="7">
      <t>センシュツ</t>
    </rPh>
    <rPh sb="9" eb="11">
      <t>テキカク</t>
    </rPh>
    <rPh sb="12" eb="14">
      <t>ジョガイ</t>
    </rPh>
    <rPh sb="14" eb="16">
      <t>キジュン</t>
    </rPh>
    <rPh sb="16" eb="17">
      <t>スウ</t>
    </rPh>
    <phoneticPr fontId="3"/>
  </si>
  <si>
    <t>１９以下</t>
    <rPh sb="2" eb="4">
      <t>イカ</t>
    </rPh>
    <phoneticPr fontId="3"/>
  </si>
  <si>
    <t>２０～２９</t>
    <phoneticPr fontId="3"/>
  </si>
  <si>
    <t>３０以上</t>
    <rPh sb="2" eb="4">
      <t>イジョウ</t>
    </rPh>
    <phoneticPr fontId="3"/>
  </si>
  <si>
    <t>規定来院回数</t>
    <rPh sb="0" eb="2">
      <t>キテイ</t>
    </rPh>
    <rPh sb="2" eb="4">
      <t>ライイン</t>
    </rPh>
    <rPh sb="4" eb="6">
      <t>カイスウ</t>
    </rPh>
    <phoneticPr fontId="3"/>
  </si>
  <si>
    <t>４以下</t>
    <rPh sb="1" eb="3">
      <t>イカ</t>
    </rPh>
    <phoneticPr fontId="3"/>
  </si>
  <si>
    <t>５～９</t>
    <phoneticPr fontId="3"/>
  </si>
  <si>
    <t>１０～１９</t>
    <phoneticPr fontId="3"/>
  </si>
  <si>
    <t>２０～４４</t>
    <phoneticPr fontId="3"/>
  </si>
  <si>
    <t>４５以上</t>
    <rPh sb="2" eb="4">
      <t>イジョウ</t>
    </rPh>
    <phoneticPr fontId="3"/>
  </si>
  <si>
    <r>
      <t>臨床症状観察項目数</t>
    </r>
    <r>
      <rPr>
        <sz val="9"/>
        <color indexed="12"/>
        <rFont val="ＭＳ Ｐゴシック"/>
        <family val="3"/>
        <charset val="128"/>
      </rPr>
      <t>※1</t>
    </r>
    <rPh sb="0" eb="2">
      <t>リンショウ</t>
    </rPh>
    <rPh sb="2" eb="4">
      <t>ショウジョウ</t>
    </rPh>
    <rPh sb="4" eb="6">
      <t>カンサツ</t>
    </rPh>
    <rPh sb="6" eb="9">
      <t>コウモクスウ</t>
    </rPh>
    <phoneticPr fontId="3"/>
  </si>
  <si>
    <t>５～９</t>
    <phoneticPr fontId="3"/>
  </si>
  <si>
    <t>１０以上</t>
    <rPh sb="2" eb="4">
      <t>イジョウ</t>
    </rPh>
    <phoneticPr fontId="3"/>
  </si>
  <si>
    <t>N</t>
    <phoneticPr fontId="3"/>
  </si>
  <si>
    <r>
      <t>一般的臨床検査＋
非侵襲的機能検査及び
画像診断項目数</t>
    </r>
    <r>
      <rPr>
        <sz val="9"/>
        <color indexed="12"/>
        <rFont val="ＭＳ Ｐゴシック"/>
        <family val="3"/>
        <charset val="128"/>
      </rPr>
      <t>※1</t>
    </r>
    <rPh sb="0" eb="3">
      <t>イッパンテキ</t>
    </rPh>
    <rPh sb="3" eb="5">
      <t>リンショウ</t>
    </rPh>
    <rPh sb="5" eb="7">
      <t>ケンサ</t>
    </rPh>
    <rPh sb="9" eb="10">
      <t>ヒ</t>
    </rPh>
    <rPh sb="10" eb="11">
      <t>シン</t>
    </rPh>
    <rPh sb="11" eb="12">
      <t>シュウ</t>
    </rPh>
    <rPh sb="12" eb="13">
      <t>テキ</t>
    </rPh>
    <rPh sb="13" eb="15">
      <t>キノウ</t>
    </rPh>
    <rPh sb="15" eb="17">
      <t>ケンサ</t>
    </rPh>
    <rPh sb="17" eb="18">
      <t>オヨ</t>
    </rPh>
    <rPh sb="20" eb="22">
      <t>ガゾウ</t>
    </rPh>
    <rPh sb="22" eb="24">
      <t>シンダン</t>
    </rPh>
    <rPh sb="24" eb="27">
      <t>コウモクスウ</t>
    </rPh>
    <phoneticPr fontId="3"/>
  </si>
  <si>
    <t>４９以下</t>
    <rPh sb="2" eb="4">
      <t>イカ</t>
    </rPh>
    <phoneticPr fontId="3"/>
  </si>
  <si>
    <t>５０～９９</t>
    <phoneticPr fontId="3"/>
  </si>
  <si>
    <t>１００以上</t>
    <rPh sb="3" eb="5">
      <t>イジョウ</t>
    </rPh>
    <phoneticPr fontId="3"/>
  </si>
  <si>
    <t>O</t>
    <phoneticPr fontId="3"/>
  </si>
  <si>
    <t>侵襲的機能検査及び
画像診断頻度</t>
    <rPh sb="0" eb="1">
      <t>シン</t>
    </rPh>
    <rPh sb="1" eb="2">
      <t>シュウ</t>
    </rPh>
    <rPh sb="2" eb="3">
      <t>テキ</t>
    </rPh>
    <rPh sb="3" eb="5">
      <t>キノウ</t>
    </rPh>
    <rPh sb="5" eb="7">
      <t>ケンサ</t>
    </rPh>
    <rPh sb="7" eb="8">
      <t>オヨ</t>
    </rPh>
    <rPh sb="10" eb="12">
      <t>ガゾウ</t>
    </rPh>
    <rPh sb="12" eb="14">
      <t>シンダン</t>
    </rPh>
    <rPh sb="14" eb="16">
      <t>ヒンド</t>
    </rPh>
    <phoneticPr fontId="3"/>
  </si>
  <si>
    <t>１年に
１回以下</t>
    <rPh sb="1" eb="2">
      <t>ネン</t>
    </rPh>
    <rPh sb="5" eb="6">
      <t>カイ</t>
    </rPh>
    <rPh sb="6" eb="8">
      <t>イカ</t>
    </rPh>
    <phoneticPr fontId="3"/>
  </si>
  <si>
    <r>
      <t xml:space="preserve">３ヶ月～
</t>
    </r>
    <r>
      <rPr>
        <sz val="11"/>
        <rFont val="ＭＳ Ｐゴシック"/>
        <family val="3"/>
        <charset val="128"/>
      </rPr>
      <t>11ヶ月に１回</t>
    </r>
    <rPh sb="2" eb="3">
      <t>ゲツ</t>
    </rPh>
    <rPh sb="11" eb="12">
      <t>カイ</t>
    </rPh>
    <phoneticPr fontId="3"/>
  </si>
  <si>
    <t>１～２ヶ月
に１回</t>
    <rPh sb="4" eb="5">
      <t>ゲツ</t>
    </rPh>
    <rPh sb="8" eb="9">
      <t>カイ</t>
    </rPh>
    <phoneticPr fontId="3"/>
  </si>
  <si>
    <t>１ヶ月に
２回以上</t>
    <rPh sb="2" eb="3">
      <t>ゲツ</t>
    </rPh>
    <rPh sb="6" eb="7">
      <t>カイ</t>
    </rPh>
    <rPh sb="7" eb="9">
      <t>イジョウ</t>
    </rPh>
    <phoneticPr fontId="3"/>
  </si>
  <si>
    <r>
      <t>PK等の特殊検査の
ための検体採取回数</t>
    </r>
    <r>
      <rPr>
        <sz val="9"/>
        <color indexed="12"/>
        <rFont val="ＭＳ Ｐゴシック"/>
        <family val="3"/>
        <charset val="128"/>
      </rPr>
      <t>※1</t>
    </r>
    <rPh sb="2" eb="3">
      <t>トウ</t>
    </rPh>
    <rPh sb="4" eb="6">
      <t>トクシュ</t>
    </rPh>
    <rPh sb="6" eb="8">
      <t>ケンサ</t>
    </rPh>
    <rPh sb="13" eb="15">
      <t>ケンタイ</t>
    </rPh>
    <rPh sb="15" eb="17">
      <t>サイシュ</t>
    </rPh>
    <rPh sb="17" eb="19">
      <t>カイスウ</t>
    </rPh>
    <phoneticPr fontId="3"/>
  </si>
  <si>
    <t>回</t>
    <rPh sb="0" eb="1">
      <t>カイ</t>
    </rPh>
    <phoneticPr fontId="3"/>
  </si>
  <si>
    <t>生検回数</t>
    <rPh sb="0" eb="1">
      <t>セイ</t>
    </rPh>
    <rPh sb="1" eb="2">
      <t>ケン</t>
    </rPh>
    <rPh sb="2" eb="4">
      <t>カイスウ</t>
    </rPh>
    <phoneticPr fontId="3"/>
  </si>
  <si>
    <t>症例発表</t>
    <rPh sb="0" eb="2">
      <t>ショウレイ</t>
    </rPh>
    <rPh sb="2" eb="4">
      <t>ハッピョウ</t>
    </rPh>
    <phoneticPr fontId="3"/>
  </si>
  <si>
    <t>１回</t>
    <rPh sb="1" eb="2">
      <t>カイ</t>
    </rPh>
    <phoneticPr fontId="3"/>
  </si>
  <si>
    <t>承認申請に使用される
文書等の作成</t>
    <rPh sb="0" eb="2">
      <t>ショウニン</t>
    </rPh>
    <rPh sb="2" eb="4">
      <t>シンセイ</t>
    </rPh>
    <rPh sb="5" eb="7">
      <t>シヨウ</t>
    </rPh>
    <rPh sb="11" eb="14">
      <t>ブンショトウ</t>
    </rPh>
    <rPh sb="15" eb="17">
      <t>サクセイ</t>
    </rPh>
    <phoneticPr fontId="3"/>
  </si>
  <si>
    <t>３０枚以内</t>
    <rPh sb="2" eb="3">
      <t>マイ</t>
    </rPh>
    <rPh sb="3" eb="5">
      <t>イナイ</t>
    </rPh>
    <phoneticPr fontId="3"/>
  </si>
  <si>
    <t>３１～５０枚</t>
    <rPh sb="5" eb="6">
      <t>マイ</t>
    </rPh>
    <phoneticPr fontId="3"/>
  </si>
  <si>
    <t>５１枚以上</t>
    <rPh sb="2" eb="3">
      <t>マイ</t>
    </rPh>
    <rPh sb="3" eb="5">
      <t>イジョウ</t>
    </rPh>
    <phoneticPr fontId="3"/>
  </si>
  <si>
    <t>国際共同治験</t>
    <rPh sb="0" eb="2">
      <t>コクサイ</t>
    </rPh>
    <rPh sb="2" eb="4">
      <t>キョウドウ</t>
    </rPh>
    <rPh sb="4" eb="6">
      <t>チケン</t>
    </rPh>
    <phoneticPr fontId="3"/>
  </si>
  <si>
    <t>該当</t>
    <rPh sb="0" eb="2">
      <t>ガイトウ</t>
    </rPh>
    <phoneticPr fontId="3"/>
  </si>
  <si>
    <t>主治験以外の同意説明文書の冊数</t>
    <rPh sb="0" eb="1">
      <t>シュ</t>
    </rPh>
    <rPh sb="1" eb="3">
      <t>チケン</t>
    </rPh>
    <rPh sb="3" eb="5">
      <t>イガイ</t>
    </rPh>
    <rPh sb="6" eb="8">
      <t>ドウイ</t>
    </rPh>
    <rPh sb="8" eb="10">
      <t>セツメイ</t>
    </rPh>
    <rPh sb="10" eb="12">
      <t>ブンショ</t>
    </rPh>
    <rPh sb="13" eb="14">
      <t>サツ</t>
    </rPh>
    <rPh sb="14" eb="15">
      <t>スウ</t>
    </rPh>
    <phoneticPr fontId="3"/>
  </si>
  <si>
    <t>１冊</t>
    <rPh sb="1" eb="2">
      <t>サツ</t>
    </rPh>
    <phoneticPr fontId="3"/>
  </si>
  <si>
    <t>２冊</t>
    <rPh sb="1" eb="2">
      <t>サツ</t>
    </rPh>
    <phoneticPr fontId="3"/>
  </si>
  <si>
    <t>３冊以上</t>
    <rPh sb="1" eb="2">
      <t>サツ</t>
    </rPh>
    <rPh sb="2" eb="4">
      <t>イジョウ</t>
    </rPh>
    <phoneticPr fontId="3"/>
  </si>
  <si>
    <t>その他</t>
    <rPh sb="2" eb="3">
      <t>ホカ</t>
    </rPh>
    <phoneticPr fontId="3"/>
  </si>
  <si>
    <t>－</t>
    <phoneticPr fontId="3"/>
  </si>
  <si>
    <t>ポイント</t>
    <phoneticPr fontId="3"/>
  </si>
  <si>
    <t>理由：</t>
    <rPh sb="0" eb="2">
      <t>リユウ</t>
    </rPh>
    <phoneticPr fontId="3"/>
  </si>
  <si>
    <t>その他（他科）</t>
    <rPh sb="2" eb="3">
      <t>ホカ</t>
    </rPh>
    <rPh sb="4" eb="6">
      <t>タカ</t>
    </rPh>
    <phoneticPr fontId="3"/>
  </si>
  <si>
    <t>ポイント</t>
    <phoneticPr fontId="3"/>
  </si>
  <si>
    <t>その他（協力部署）</t>
    <rPh sb="2" eb="3">
      <t>ホカ</t>
    </rPh>
    <rPh sb="4" eb="6">
      <t>キョウリョク</t>
    </rPh>
    <rPh sb="6" eb="8">
      <t>ブショ</t>
    </rPh>
    <phoneticPr fontId="3"/>
  </si>
  <si>
    <t>－</t>
    <phoneticPr fontId="3"/>
  </si>
  <si>
    <t>合　　　計</t>
    <rPh sb="0" eb="1">
      <t>ゴウ</t>
    </rPh>
    <rPh sb="4" eb="5">
      <t>ケイ</t>
    </rPh>
    <phoneticPr fontId="3"/>
  </si>
  <si>
    <t>部分に○印を入力していただくと、自動的に計算されます。</t>
    <rPh sb="0" eb="2">
      <t>ブブン</t>
    </rPh>
    <rPh sb="4" eb="5">
      <t>シルシ</t>
    </rPh>
    <rPh sb="6" eb="8">
      <t>ニュウリョク</t>
    </rPh>
    <rPh sb="16" eb="19">
      <t>ジドウテキ</t>
    </rPh>
    <rPh sb="20" eb="22">
      <t>ケイサン</t>
    </rPh>
    <phoneticPr fontId="3"/>
  </si>
  <si>
    <t>　</t>
    <phoneticPr fontId="3"/>
  </si>
  <si>
    <t>部分に数字を入力していただくと、自動的に計算されます。</t>
    <phoneticPr fontId="3"/>
  </si>
  <si>
    <t>※1</t>
    <phoneticPr fontId="3"/>
  </si>
  <si>
    <t>受診１回あたり</t>
    <rPh sb="0" eb="2">
      <t>ジュシン</t>
    </rPh>
    <rPh sb="3" eb="4">
      <t>カイ</t>
    </rPh>
    <phoneticPr fontId="3"/>
  </si>
  <si>
    <t>西暦　　　年　　月　　日</t>
    <rPh sb="0" eb="2">
      <t>セイレキ</t>
    </rPh>
    <rPh sb="5" eb="6">
      <t>ネン</t>
    </rPh>
    <rPh sb="8" eb="9">
      <t>ガツ</t>
    </rPh>
    <rPh sb="11" eb="12">
      <t>ニチ</t>
    </rPh>
    <phoneticPr fontId="3"/>
  </si>
  <si>
    <t>区　分</t>
    <rPh sb="0" eb="1">
      <t>ク</t>
    </rPh>
    <rPh sb="2" eb="3">
      <t>ブン</t>
    </rPh>
    <phoneticPr fontId="3"/>
  </si>
  <si>
    <t>　□医薬品　■医療機器　□再生医療等製品</t>
    <rPh sb="2" eb="5">
      <t>イヤクヒン</t>
    </rPh>
    <rPh sb="7" eb="11">
      <t>イリョウキキ</t>
    </rPh>
    <rPh sb="13" eb="17">
      <t>サイセイイリョウ</t>
    </rPh>
    <rPh sb="17" eb="18">
      <t>トウ</t>
    </rPh>
    <rPh sb="18" eb="20">
      <t>セイヒン</t>
    </rPh>
    <phoneticPr fontId="3"/>
  </si>
  <si>
    <t xml:space="preserve"> </t>
    <phoneticPr fontId="3"/>
  </si>
  <si>
    <t>ウエイト</t>
    <phoneticPr fontId="3"/>
  </si>
  <si>
    <t>Ⅱ
（ウエイト×3）</t>
    <phoneticPr fontId="3"/>
  </si>
  <si>
    <t>Ⅲ
（ウエイト×5）</t>
    <phoneticPr fontId="3"/>
  </si>
  <si>
    <t>Ⅳ
（ウエイト×10）</t>
    <phoneticPr fontId="3"/>
  </si>
  <si>
    <t>ポイント</t>
    <phoneticPr fontId="3"/>
  </si>
  <si>
    <t>治験機器の使用目的</t>
    <rPh sb="0" eb="2">
      <t>チケン</t>
    </rPh>
    <rPh sb="2" eb="4">
      <t>キキ</t>
    </rPh>
    <rPh sb="5" eb="7">
      <t>シヨウ</t>
    </rPh>
    <rPh sb="7" eb="9">
      <t>モクテキ</t>
    </rPh>
    <phoneticPr fontId="3"/>
  </si>
  <si>
    <r>
      <t xml:space="preserve">・歯科材料
（インプラントを除く）
・家庭用医療機器
</t>
    </r>
    <r>
      <rPr>
        <sz val="10"/>
        <rFont val="ＭＳ Ｐゴシック"/>
        <family val="3"/>
        <charset val="128"/>
      </rPr>
      <t>・Ⅱ、Ⅲ及びⅣを除くその他の医療機器</t>
    </r>
    <rPh sb="1" eb="3">
      <t>シカ</t>
    </rPh>
    <rPh sb="3" eb="5">
      <t>ザイリョウ</t>
    </rPh>
    <rPh sb="14" eb="15">
      <t>ノゾ</t>
    </rPh>
    <rPh sb="19" eb="22">
      <t>カテイヨウ</t>
    </rPh>
    <rPh sb="22" eb="24">
      <t>イリョウ</t>
    </rPh>
    <rPh sb="24" eb="26">
      <t>キキ</t>
    </rPh>
    <rPh sb="31" eb="32">
      <t>オヨ</t>
    </rPh>
    <rPh sb="35" eb="36">
      <t>ノゾ</t>
    </rPh>
    <rPh sb="39" eb="40">
      <t>タ</t>
    </rPh>
    <rPh sb="41" eb="43">
      <t>イリョウ</t>
    </rPh>
    <rPh sb="43" eb="45">
      <t>キキ</t>
    </rPh>
    <phoneticPr fontId="3"/>
  </si>
  <si>
    <t>・医薬品医療機器等法により設置管理が求められる大型機械
・体内植込み医療機器</t>
    <rPh sb="1" eb="4">
      <t>イヤクヒン</t>
    </rPh>
    <rPh sb="4" eb="6">
      <t>イリョウ</t>
    </rPh>
    <rPh sb="6" eb="8">
      <t>キキ</t>
    </rPh>
    <rPh sb="8" eb="9">
      <t>トウ</t>
    </rPh>
    <rPh sb="9" eb="10">
      <t>ホウ</t>
    </rPh>
    <rPh sb="13" eb="15">
      <t>セッチ</t>
    </rPh>
    <rPh sb="15" eb="17">
      <t>カンリ</t>
    </rPh>
    <rPh sb="18" eb="19">
      <t>モト</t>
    </rPh>
    <rPh sb="23" eb="25">
      <t>オオガタ</t>
    </rPh>
    <rPh sb="25" eb="27">
      <t>キカイ</t>
    </rPh>
    <rPh sb="29" eb="31">
      <t>タイナイ</t>
    </rPh>
    <rPh sb="31" eb="33">
      <t>ウエコ</t>
    </rPh>
    <rPh sb="34" eb="36">
      <t>イリョウ</t>
    </rPh>
    <rPh sb="36" eb="38">
      <t>キキ</t>
    </rPh>
    <phoneticPr fontId="3"/>
  </si>
  <si>
    <t>体内と体外を連結する医療機器</t>
    <rPh sb="0" eb="2">
      <t>タイナイ</t>
    </rPh>
    <rPh sb="3" eb="5">
      <t>タイガイ</t>
    </rPh>
    <rPh sb="6" eb="8">
      <t>レンケツ</t>
    </rPh>
    <rPh sb="10" eb="12">
      <t>イリョウ</t>
    </rPh>
    <rPh sb="12" eb="14">
      <t>キキ</t>
    </rPh>
    <phoneticPr fontId="3"/>
  </si>
  <si>
    <t>新構造医療機器</t>
    <rPh sb="0" eb="1">
      <t>シン</t>
    </rPh>
    <rPh sb="1" eb="3">
      <t>コウゾウ</t>
    </rPh>
    <rPh sb="3" eb="5">
      <t>イリョウ</t>
    </rPh>
    <rPh sb="5" eb="7">
      <t>キキ</t>
    </rPh>
    <phoneticPr fontId="3"/>
  </si>
  <si>
    <t>B</t>
    <phoneticPr fontId="3"/>
  </si>
  <si>
    <t>５回以内</t>
    <rPh sb="1" eb="2">
      <t>カイ</t>
    </rPh>
    <rPh sb="2" eb="4">
      <t>イナイ</t>
    </rPh>
    <phoneticPr fontId="3"/>
  </si>
  <si>
    <t>６～２０回</t>
    <rPh sb="4" eb="5">
      <t>カイ</t>
    </rPh>
    <phoneticPr fontId="3"/>
  </si>
  <si>
    <t>２１～２５回</t>
    <rPh sb="5" eb="6">
      <t>カイ</t>
    </rPh>
    <phoneticPr fontId="3"/>
  </si>
  <si>
    <t>２６回以上</t>
    <rPh sb="2" eb="3">
      <t>カイ</t>
    </rPh>
    <rPh sb="3" eb="5">
      <t>イジョウ</t>
    </rPh>
    <phoneticPr fontId="3"/>
  </si>
  <si>
    <t>新生児、
低体重出生児</t>
    <rPh sb="0" eb="3">
      <t>シンセイジ</t>
    </rPh>
    <rPh sb="5" eb="8">
      <t>テイタイジュウ</t>
    </rPh>
    <rPh sb="8" eb="10">
      <t>シュッセイ</t>
    </rPh>
    <rPh sb="10" eb="11">
      <t>ジ</t>
    </rPh>
    <phoneticPr fontId="3"/>
  </si>
  <si>
    <t>大型機械の設置管理</t>
    <rPh sb="0" eb="2">
      <t>オオガタ</t>
    </rPh>
    <rPh sb="2" eb="4">
      <t>キカイ</t>
    </rPh>
    <rPh sb="5" eb="7">
      <t>セッチ</t>
    </rPh>
    <rPh sb="7" eb="9">
      <t>カンリ</t>
    </rPh>
    <phoneticPr fontId="3"/>
  </si>
  <si>
    <t>有り</t>
    <rPh sb="0" eb="1">
      <t>ア</t>
    </rPh>
    <phoneticPr fontId="3"/>
  </si>
  <si>
    <t>診療報酬点のない診療法を習得する関係者</t>
    <rPh sb="0" eb="2">
      <t>シンリョウ</t>
    </rPh>
    <rPh sb="2" eb="4">
      <t>ホウシュウ</t>
    </rPh>
    <rPh sb="4" eb="5">
      <t>テン</t>
    </rPh>
    <rPh sb="8" eb="10">
      <t>シンリョウ</t>
    </rPh>
    <rPh sb="10" eb="11">
      <t>ホウ</t>
    </rPh>
    <rPh sb="12" eb="14">
      <t>シュウトク</t>
    </rPh>
    <rPh sb="16" eb="18">
      <t>カンケイ</t>
    </rPh>
    <rPh sb="18" eb="19">
      <t>シャ</t>
    </rPh>
    <phoneticPr fontId="3"/>
  </si>
  <si>
    <t>１～１０人</t>
    <rPh sb="4" eb="5">
      <t>ニン</t>
    </rPh>
    <phoneticPr fontId="3"/>
  </si>
  <si>
    <t>１１人以上</t>
    <rPh sb="2" eb="3">
      <t>ニン</t>
    </rPh>
    <rPh sb="3" eb="5">
      <t>イジョウ</t>
    </rPh>
    <phoneticPr fontId="3"/>
  </si>
  <si>
    <t>－</t>
    <phoneticPr fontId="3"/>
  </si>
  <si>
    <t>ポイント</t>
    <phoneticPr fontId="3"/>
  </si>
  <si>
    <t>ポイント</t>
    <phoneticPr fontId="3"/>
  </si>
  <si>
    <t>　</t>
    <phoneticPr fontId="3"/>
  </si>
  <si>
    <t>部分に数字を入力していただくと、自動的に計算されます。</t>
    <phoneticPr fontId="3"/>
  </si>
  <si>
    <t>※1</t>
    <phoneticPr fontId="3"/>
  </si>
  <si>
    <t>□医薬品　□医療機器  ■再生医療等製品</t>
    <rPh sb="1" eb="4">
      <t>イヤクヒン</t>
    </rPh>
    <rPh sb="6" eb="8">
      <t>イリョウ</t>
    </rPh>
    <rPh sb="8" eb="10">
      <t>キキ</t>
    </rPh>
    <rPh sb="13" eb="15">
      <t>サイセイ</t>
    </rPh>
    <rPh sb="15" eb="17">
      <t>イリョウ</t>
    </rPh>
    <rPh sb="17" eb="18">
      <t>トウ</t>
    </rPh>
    <rPh sb="18" eb="20">
      <t>セイヒン</t>
    </rPh>
    <phoneticPr fontId="3"/>
  </si>
  <si>
    <t>ウエイト</t>
    <phoneticPr fontId="3"/>
  </si>
  <si>
    <t>I
（ウエイト×1）</t>
    <phoneticPr fontId="3"/>
  </si>
  <si>
    <t>Ⅱ
（ウエイト×3）</t>
    <phoneticPr fontId="3"/>
  </si>
  <si>
    <t>Ⅳ
（ウエイト×10）</t>
    <phoneticPr fontId="3"/>
  </si>
  <si>
    <t>Ⅴ
（ウエイト×15）</t>
    <phoneticPr fontId="3"/>
  </si>
  <si>
    <t>ポイント</t>
    <phoneticPr fontId="3"/>
  </si>
  <si>
    <t>治験製品製造承認の状況</t>
    <rPh sb="0" eb="2">
      <t>チケン</t>
    </rPh>
    <rPh sb="2" eb="4">
      <t>セイヒン</t>
    </rPh>
    <rPh sb="4" eb="6">
      <t>セイゾウ</t>
    </rPh>
    <rPh sb="6" eb="8">
      <t>ショウニン</t>
    </rPh>
    <rPh sb="9" eb="11">
      <t>ジョウキョウ</t>
    </rPh>
    <phoneticPr fontId="3"/>
  </si>
  <si>
    <t>同一適応で
国内で承認</t>
    <rPh sb="6" eb="8">
      <t>コクナイ</t>
    </rPh>
    <rPh sb="9" eb="11">
      <t>ショウニン</t>
    </rPh>
    <phoneticPr fontId="3"/>
  </si>
  <si>
    <t>採取方法の侵襲度</t>
    <rPh sb="0" eb="2">
      <t>サイシュ</t>
    </rPh>
    <rPh sb="2" eb="4">
      <t>ホウホウ</t>
    </rPh>
    <rPh sb="5" eb="7">
      <t>シンシュウ</t>
    </rPh>
    <rPh sb="7" eb="8">
      <t>ド</t>
    </rPh>
    <phoneticPr fontId="3"/>
  </si>
  <si>
    <t>中等度</t>
    <rPh sb="0" eb="3">
      <t>チュウトウド</t>
    </rPh>
    <phoneticPr fontId="3"/>
  </si>
  <si>
    <t>高度</t>
    <rPh sb="0" eb="2">
      <t>コウド</t>
    </rPh>
    <phoneticPr fontId="3"/>
  </si>
  <si>
    <t>採取回数</t>
    <rPh sb="0" eb="2">
      <t>サイシュ</t>
    </rPh>
    <rPh sb="2" eb="4">
      <t>カイスウ</t>
    </rPh>
    <phoneticPr fontId="3"/>
  </si>
  <si>
    <t>投与経路</t>
    <rPh sb="0" eb="2">
      <t>トウヨ</t>
    </rPh>
    <rPh sb="2" eb="4">
      <t>ケイロ</t>
    </rPh>
    <phoneticPr fontId="3"/>
  </si>
  <si>
    <t>外用</t>
    <rPh sb="0" eb="2">
      <t>ガイヨウ</t>
    </rPh>
    <phoneticPr fontId="3"/>
  </si>
  <si>
    <t>注射</t>
    <rPh sb="0" eb="2">
      <t>チュウシャ</t>
    </rPh>
    <phoneticPr fontId="3"/>
  </si>
  <si>
    <t>手術を伴うもの</t>
    <rPh sb="0" eb="2">
      <t>シュジュツ</t>
    </rPh>
    <rPh sb="3" eb="4">
      <t>トモナ</t>
    </rPh>
    <phoneticPr fontId="3"/>
  </si>
  <si>
    <t>対照製品の有無</t>
    <rPh sb="0" eb="2">
      <t>タイショウ</t>
    </rPh>
    <rPh sb="2" eb="4">
      <t>セイヒン</t>
    </rPh>
    <rPh sb="5" eb="7">
      <t>ウム</t>
    </rPh>
    <phoneticPr fontId="3"/>
  </si>
  <si>
    <t>あり</t>
    <phoneticPr fontId="3"/>
  </si>
  <si>
    <t>２０～２９</t>
    <phoneticPr fontId="3"/>
  </si>
  <si>
    <t>５～９</t>
    <phoneticPr fontId="3"/>
  </si>
  <si>
    <t>５０～９９</t>
    <phoneticPr fontId="3"/>
  </si>
  <si>
    <r>
      <t>特殊検査のための
検体採取回数</t>
    </r>
    <r>
      <rPr>
        <sz val="9"/>
        <color indexed="12"/>
        <rFont val="ＭＳ Ｐゴシック"/>
        <family val="3"/>
        <charset val="128"/>
      </rPr>
      <t>※1</t>
    </r>
    <rPh sb="0" eb="2">
      <t>トクシュ</t>
    </rPh>
    <rPh sb="2" eb="4">
      <t>ケンサ</t>
    </rPh>
    <rPh sb="9" eb="11">
      <t>ケンタイ</t>
    </rPh>
    <rPh sb="11" eb="13">
      <t>サイシュ</t>
    </rPh>
    <rPh sb="13" eb="15">
      <t>カイスウ</t>
    </rPh>
    <phoneticPr fontId="3"/>
  </si>
  <si>
    <t>ポイント</t>
    <phoneticPr fontId="3"/>
  </si>
  <si>
    <t>－</t>
    <phoneticPr fontId="3"/>
  </si>
  <si>
    <t>受診１回あたり</t>
  </si>
  <si>
    <t>■医薬品　□医療機器  □再生医療等製品</t>
    <rPh sb="1" eb="4">
      <t>イヤクヒン</t>
    </rPh>
    <rPh sb="6" eb="8">
      <t>イリョウ</t>
    </rPh>
    <rPh sb="8" eb="10">
      <t>キキ</t>
    </rPh>
    <rPh sb="13" eb="15">
      <t>サイセイ</t>
    </rPh>
    <rPh sb="15" eb="17">
      <t>イリョウ</t>
    </rPh>
    <rPh sb="17" eb="18">
      <t>トウ</t>
    </rPh>
    <rPh sb="18" eb="20">
      <t>セイヒン</t>
    </rPh>
    <phoneticPr fontId="3"/>
  </si>
  <si>
    <t>I
（ウエイト×1）</t>
    <phoneticPr fontId="3"/>
  </si>
  <si>
    <t>ウエイト</t>
    <phoneticPr fontId="3"/>
  </si>
  <si>
    <t>Ⅱ
（ウエイト×2）</t>
    <phoneticPr fontId="3"/>
  </si>
  <si>
    <t>Ⅲ
（ウエイト×3）</t>
    <phoneticPr fontId="3"/>
  </si>
  <si>
    <t>Ⅳ
（ウエイト×5）</t>
    <phoneticPr fontId="3"/>
  </si>
  <si>
    <t>備考</t>
    <rPh sb="0" eb="2">
      <t>ビコウ</t>
    </rPh>
    <phoneticPr fontId="3"/>
  </si>
  <si>
    <t>ポイント</t>
    <phoneticPr fontId="3"/>
  </si>
  <si>
    <t>治験薬の剤形</t>
    <rPh sb="0" eb="3">
      <t>チケンヤク</t>
    </rPh>
    <rPh sb="4" eb="6">
      <t>ザイケイ</t>
    </rPh>
    <phoneticPr fontId="3"/>
  </si>
  <si>
    <t>内服・外用剤</t>
    <rPh sb="0" eb="2">
      <t>ナイフク</t>
    </rPh>
    <rPh sb="3" eb="6">
      <t>ガイヨウザイ</t>
    </rPh>
    <phoneticPr fontId="3"/>
  </si>
  <si>
    <t>注射剤</t>
    <phoneticPr fontId="3"/>
  </si>
  <si>
    <t>治験薬の種目</t>
    <rPh sb="0" eb="2">
      <t>チケン</t>
    </rPh>
    <rPh sb="2" eb="3">
      <t>ヤク</t>
    </rPh>
    <rPh sb="4" eb="6">
      <t>シュモク</t>
    </rPh>
    <phoneticPr fontId="3"/>
  </si>
  <si>
    <t>一般</t>
    <rPh sb="0" eb="2">
      <t>イッパン</t>
    </rPh>
    <phoneticPr fontId="3"/>
  </si>
  <si>
    <t>毒・劇薬</t>
    <rPh sb="0" eb="1">
      <t>ドク</t>
    </rPh>
    <rPh sb="2" eb="4">
      <t>ゲキヤク</t>
    </rPh>
    <phoneticPr fontId="3"/>
  </si>
  <si>
    <t>向精神薬</t>
    <rPh sb="0" eb="1">
      <t>ム</t>
    </rPh>
    <rPh sb="1" eb="3">
      <t>セイシン</t>
    </rPh>
    <rPh sb="3" eb="4">
      <t>ヤク</t>
    </rPh>
    <phoneticPr fontId="3"/>
  </si>
  <si>
    <t>麻薬・
覚醒剤原料</t>
    <rPh sb="0" eb="2">
      <t>マヤク</t>
    </rPh>
    <rPh sb="4" eb="7">
      <t>カクセイザイ</t>
    </rPh>
    <rPh sb="7" eb="9">
      <t>ゲンリョウ</t>
    </rPh>
    <phoneticPr fontId="3"/>
  </si>
  <si>
    <t>保存状況</t>
    <rPh sb="0" eb="2">
      <t>ホゾン</t>
    </rPh>
    <rPh sb="2" eb="4">
      <t>ジョウキョウ</t>
    </rPh>
    <phoneticPr fontId="3"/>
  </si>
  <si>
    <t>施設で用意する併用薬の管理状況について</t>
    <rPh sb="0" eb="2">
      <t>シセツ</t>
    </rPh>
    <rPh sb="3" eb="5">
      <t>ヨウイ</t>
    </rPh>
    <rPh sb="7" eb="10">
      <t>ヘイヨウヤク</t>
    </rPh>
    <rPh sb="11" eb="13">
      <t>カンリ</t>
    </rPh>
    <rPh sb="13" eb="15">
      <t>ジョウキョウ</t>
    </rPh>
    <phoneticPr fontId="3"/>
  </si>
  <si>
    <t>数量管理のみ</t>
    <rPh sb="0" eb="2">
      <t>スウリョウ</t>
    </rPh>
    <rPh sb="2" eb="4">
      <t>カンリ</t>
    </rPh>
    <phoneticPr fontId="3"/>
  </si>
  <si>
    <t>数量＋
Lot管理のみ</t>
    <rPh sb="0" eb="2">
      <t>スウリョウ</t>
    </rPh>
    <rPh sb="7" eb="9">
      <t>カンリ</t>
    </rPh>
    <phoneticPr fontId="3"/>
  </si>
  <si>
    <t>数量＋Lot
＋温度</t>
    <rPh sb="0" eb="2">
      <t>スウリョウ</t>
    </rPh>
    <rPh sb="8" eb="10">
      <t>オンド</t>
    </rPh>
    <phoneticPr fontId="3"/>
  </si>
  <si>
    <t>左記に加え追加管理が必要</t>
    <rPh sb="0" eb="2">
      <t>サキ</t>
    </rPh>
    <rPh sb="3" eb="4">
      <t>クワ</t>
    </rPh>
    <rPh sb="5" eb="7">
      <t>ツイカ</t>
    </rPh>
    <rPh sb="7" eb="9">
      <t>カンリ</t>
    </rPh>
    <rPh sb="10" eb="12">
      <t>ヒツヨウ</t>
    </rPh>
    <phoneticPr fontId="3"/>
  </si>
  <si>
    <t>ウエイト</t>
    <phoneticPr fontId="3"/>
  </si>
  <si>
    <t>I
（ウエイト×1）</t>
    <phoneticPr fontId="3"/>
  </si>
  <si>
    <t>Ⅱ
（ウエイト×2）</t>
    <phoneticPr fontId="3"/>
  </si>
  <si>
    <t>Ⅲ
（ウエイト×3）</t>
    <phoneticPr fontId="3"/>
  </si>
  <si>
    <t>Ⅳ
（ウエイト×5）</t>
    <phoneticPr fontId="3"/>
  </si>
  <si>
    <t>E</t>
    <phoneticPr fontId="3"/>
  </si>
  <si>
    <t>治験薬の剤数、規格数</t>
    <phoneticPr fontId="3"/>
  </si>
  <si>
    <t>F</t>
    <phoneticPr fontId="3"/>
  </si>
  <si>
    <t>デザイン</t>
    <phoneticPr fontId="3"/>
  </si>
  <si>
    <t>オープン</t>
    <phoneticPr fontId="3"/>
  </si>
  <si>
    <t>二重盲検</t>
    <rPh sb="0" eb="4">
      <t>ニジュウ</t>
    </rPh>
    <phoneticPr fontId="3"/>
  </si>
  <si>
    <t>G</t>
    <phoneticPr fontId="3"/>
  </si>
  <si>
    <t>投与期間</t>
    <phoneticPr fontId="3"/>
  </si>
  <si>
    <t>H</t>
    <phoneticPr fontId="3"/>
  </si>
  <si>
    <t>調剤及び出庫回数</t>
    <phoneticPr fontId="3"/>
  </si>
  <si>
    <t>単回</t>
    <rPh sb="0" eb="1">
      <t>タン</t>
    </rPh>
    <rPh sb="1" eb="2">
      <t>カイ</t>
    </rPh>
    <phoneticPr fontId="3"/>
  </si>
  <si>
    <t>I</t>
    <phoneticPr fontId="3"/>
  </si>
  <si>
    <t>注射剤残薬回収業務</t>
    <rPh sb="0" eb="2">
      <t>チュウシャ</t>
    </rPh>
    <rPh sb="2" eb="3">
      <t>ザイ</t>
    </rPh>
    <phoneticPr fontId="3"/>
  </si>
  <si>
    <t>必要</t>
    <rPh sb="0" eb="2">
      <t>ヒツヨウ</t>
    </rPh>
    <phoneticPr fontId="3"/>
  </si>
  <si>
    <t>J</t>
    <phoneticPr fontId="3"/>
  </si>
  <si>
    <t>納入方法</t>
    <phoneticPr fontId="3"/>
  </si>
  <si>
    <t>分割</t>
    <rPh sb="0" eb="2">
      <t>ブンカツ</t>
    </rPh>
    <phoneticPr fontId="3"/>
  </si>
  <si>
    <t>各症例使用分を都度搬入</t>
    <rPh sb="0" eb="3">
      <t>カクショウレイ</t>
    </rPh>
    <rPh sb="3" eb="6">
      <t>シヨウブン</t>
    </rPh>
    <rPh sb="7" eb="9">
      <t>ツド</t>
    </rPh>
    <rPh sb="9" eb="11">
      <t>ハンニュウ</t>
    </rPh>
    <phoneticPr fontId="3"/>
  </si>
  <si>
    <t>K</t>
    <phoneticPr fontId="3"/>
  </si>
  <si>
    <t>IWRS,IVRS操作について</t>
    <rPh sb="9" eb="11">
      <t>ソウサ</t>
    </rPh>
    <phoneticPr fontId="3"/>
  </si>
  <si>
    <t>IWRS等で搬入
依頼必要</t>
    <rPh sb="4" eb="5">
      <t>トウ</t>
    </rPh>
    <rPh sb="6" eb="8">
      <t>ハンニュウ</t>
    </rPh>
    <rPh sb="9" eb="11">
      <t>イライ</t>
    </rPh>
    <rPh sb="11" eb="13">
      <t>ヒツヨウ</t>
    </rPh>
    <phoneticPr fontId="3"/>
  </si>
  <si>
    <t>払い出し時
確定入力必要</t>
    <rPh sb="0" eb="1">
      <t>ハラ</t>
    </rPh>
    <rPh sb="2" eb="3">
      <t>ダ</t>
    </rPh>
    <rPh sb="4" eb="5">
      <t>ジ</t>
    </rPh>
    <rPh sb="6" eb="8">
      <t>カクテイ</t>
    </rPh>
    <rPh sb="8" eb="10">
      <t>ニュウリョク</t>
    </rPh>
    <rPh sb="10" eb="12">
      <t>ヒツヨウ</t>
    </rPh>
    <phoneticPr fontId="3"/>
  </si>
  <si>
    <t>回収時
操作必要</t>
    <rPh sb="0" eb="2">
      <t>カイシュウ</t>
    </rPh>
    <rPh sb="2" eb="3">
      <t>ジ</t>
    </rPh>
    <rPh sb="4" eb="6">
      <t>ソウサ</t>
    </rPh>
    <rPh sb="6" eb="8">
      <t>ヒツヨウ</t>
    </rPh>
    <phoneticPr fontId="3"/>
  </si>
  <si>
    <t>L</t>
    <phoneticPr fontId="3"/>
  </si>
  <si>
    <t>非盲検薬剤師の設定</t>
    <rPh sb="0" eb="1">
      <t>ヒ</t>
    </rPh>
    <rPh sb="1" eb="3">
      <t>モウケン</t>
    </rPh>
    <rPh sb="3" eb="6">
      <t>ヤクザイシ</t>
    </rPh>
    <rPh sb="7" eb="9">
      <t>セッテイ</t>
    </rPh>
    <phoneticPr fontId="3"/>
  </si>
  <si>
    <t>必要あり</t>
    <rPh sb="0" eb="2">
      <t>ヒツヨウ</t>
    </rPh>
    <phoneticPr fontId="3"/>
  </si>
  <si>
    <t>M</t>
    <phoneticPr fontId="3"/>
  </si>
  <si>
    <t>あり</t>
    <phoneticPr fontId="3"/>
  </si>
  <si>
    <t>抗がん剤       調製室使用</t>
    <phoneticPr fontId="3"/>
  </si>
  <si>
    <t>その他</t>
    <rPh sb="2" eb="3">
      <t>タ</t>
    </rPh>
    <phoneticPr fontId="3"/>
  </si>
  <si>
    <t>-</t>
    <phoneticPr fontId="3"/>
  </si>
  <si>
    <t>部分に数字を入力していただくと、自動的に計算されます。</t>
    <rPh sb="0" eb="2">
      <t>ブブン</t>
    </rPh>
    <rPh sb="3" eb="5">
      <t>スウジ</t>
    </rPh>
    <rPh sb="6" eb="8">
      <t>ニュウリョク</t>
    </rPh>
    <rPh sb="16" eb="19">
      <t>ジドウテキ</t>
    </rPh>
    <rPh sb="20" eb="22">
      <t>ケイサン</t>
    </rPh>
    <phoneticPr fontId="3"/>
  </si>
  <si>
    <t>プロトコール上、平日の診療時間帯以外に対応が必要な場合が該当します。</t>
    <rPh sb="6" eb="7">
      <t>ジョウ</t>
    </rPh>
    <rPh sb="8" eb="10">
      <t>ヘイジツ</t>
    </rPh>
    <rPh sb="11" eb="13">
      <t>シンリョウ</t>
    </rPh>
    <rPh sb="13" eb="15">
      <t>ジカン</t>
    </rPh>
    <rPh sb="15" eb="16">
      <t>タイ</t>
    </rPh>
    <rPh sb="16" eb="18">
      <t>イガイ</t>
    </rPh>
    <rPh sb="19" eb="21">
      <t>タイオウ</t>
    </rPh>
    <rPh sb="22" eb="24">
      <t>ヒツヨウ</t>
    </rPh>
    <rPh sb="25" eb="27">
      <t>バアイ</t>
    </rPh>
    <rPh sb="28" eb="30">
      <t>ガイトウ</t>
    </rPh>
    <phoneticPr fontId="3"/>
  </si>
  <si>
    <t>対象薬剤は原則当院が調製時に閉鎖式調製器具を使用している薬剤とします。器具を提供する場合は該当しません。</t>
    <rPh sb="0" eb="2">
      <t>タイショウ</t>
    </rPh>
    <rPh sb="2" eb="4">
      <t>ヤクザイ</t>
    </rPh>
    <rPh sb="5" eb="7">
      <t>ゲンソク</t>
    </rPh>
    <rPh sb="7" eb="9">
      <t>トウイン</t>
    </rPh>
    <rPh sb="10" eb="12">
      <t>チョウセイ</t>
    </rPh>
    <rPh sb="12" eb="13">
      <t>ジ</t>
    </rPh>
    <rPh sb="14" eb="16">
      <t>ヘイサ</t>
    </rPh>
    <rPh sb="16" eb="17">
      <t>シキ</t>
    </rPh>
    <rPh sb="17" eb="19">
      <t>チョウセイ</t>
    </rPh>
    <rPh sb="19" eb="21">
      <t>キグ</t>
    </rPh>
    <rPh sb="22" eb="24">
      <t>シヨウ</t>
    </rPh>
    <rPh sb="28" eb="30">
      <t>ヤクザイ</t>
    </rPh>
    <rPh sb="35" eb="37">
      <t>キグ</t>
    </rPh>
    <rPh sb="38" eb="40">
      <t>テイキョウ</t>
    </rPh>
    <rPh sb="42" eb="44">
      <t>バアイ</t>
    </rPh>
    <rPh sb="45" eb="47">
      <t>ガイトウ</t>
    </rPh>
    <phoneticPr fontId="3"/>
  </si>
  <si>
    <t>西暦　　年　　月　　日</t>
    <rPh sb="0" eb="2">
      <t>セイレキ</t>
    </rPh>
    <rPh sb="4" eb="5">
      <t>ネン</t>
    </rPh>
    <rPh sb="7" eb="8">
      <t>ガツ</t>
    </rPh>
    <rPh sb="10" eb="11">
      <t>ニチ</t>
    </rPh>
    <phoneticPr fontId="3"/>
  </si>
  <si>
    <t>要　　　　　　素</t>
  </si>
  <si>
    <t>Ⅰ
(ウエイト×1）</t>
    <phoneticPr fontId="3"/>
  </si>
  <si>
    <t>Ⅱ
(ウエイト×2）</t>
    <phoneticPr fontId="3"/>
  </si>
  <si>
    <t>Ⅲ
(ウエイト×3）</t>
    <phoneticPr fontId="3"/>
  </si>
  <si>
    <t>Ⅳ
(ウエイト×5）</t>
    <phoneticPr fontId="3"/>
  </si>
  <si>
    <t>Ａ</t>
  </si>
  <si>
    <t>検体数</t>
    <rPh sb="0" eb="2">
      <t>ケンタイ</t>
    </rPh>
    <rPh sb="2" eb="3">
      <t>スウ</t>
    </rPh>
    <phoneticPr fontId="3"/>
  </si>
  <si>
    <t>７５検体以下</t>
    <rPh sb="2" eb="4">
      <t>ケンタイ</t>
    </rPh>
    <rPh sb="4" eb="6">
      <t>イカ</t>
    </rPh>
    <phoneticPr fontId="19"/>
  </si>
  <si>
    <t>７６～１５０検体</t>
    <rPh sb="6" eb="8">
      <t>ケンタイ</t>
    </rPh>
    <phoneticPr fontId="3"/>
  </si>
  <si>
    <t>１５１検体以上</t>
    <rPh sb="3" eb="5">
      <t>ケンタイ</t>
    </rPh>
    <rPh sb="5" eb="7">
      <t>イジョウ</t>
    </rPh>
    <phoneticPr fontId="3"/>
  </si>
  <si>
    <t>Ｂ</t>
  </si>
  <si>
    <t>負荷試験</t>
    <rPh sb="0" eb="2">
      <t>フカ</t>
    </rPh>
    <rPh sb="2" eb="4">
      <t>シケン</t>
    </rPh>
    <phoneticPr fontId="3"/>
  </si>
  <si>
    <t>×人数</t>
    <rPh sb="1" eb="3">
      <t>ニンズウ</t>
    </rPh>
    <phoneticPr fontId="3"/>
  </si>
  <si>
    <t>Ｃ</t>
    <phoneticPr fontId="3"/>
  </si>
  <si>
    <t>検体採取の難易度</t>
    <rPh sb="0" eb="2">
      <t>ケンタイ</t>
    </rPh>
    <rPh sb="2" eb="4">
      <t>サイシュ</t>
    </rPh>
    <rPh sb="5" eb="8">
      <t>ナンイド</t>
    </rPh>
    <phoneticPr fontId="3"/>
  </si>
  <si>
    <t>胃液、腸液</t>
    <rPh sb="0" eb="2">
      <t>イエキ</t>
    </rPh>
    <rPh sb="3" eb="5">
      <t>チョウエキ</t>
    </rPh>
    <phoneticPr fontId="3"/>
  </si>
  <si>
    <t>Ｄ</t>
    <phoneticPr fontId="3"/>
  </si>
  <si>
    <t>検体の対象</t>
    <rPh sb="0" eb="2">
      <t>ケンタイ</t>
    </rPh>
    <rPh sb="3" eb="5">
      <t>タイショウ</t>
    </rPh>
    <phoneticPr fontId="3"/>
  </si>
  <si>
    <t>小児</t>
    <rPh sb="0" eb="2">
      <t>ショウニ</t>
    </rPh>
    <phoneticPr fontId="3"/>
  </si>
  <si>
    <t>新生児</t>
    <rPh sb="0" eb="3">
      <t>シンセイジ</t>
    </rPh>
    <phoneticPr fontId="3"/>
  </si>
  <si>
    <t>Ｅ</t>
    <phoneticPr fontId="3"/>
  </si>
  <si>
    <t>検体収集の難易度</t>
    <rPh sb="0" eb="2">
      <t>ケンタイ</t>
    </rPh>
    <rPh sb="2" eb="4">
      <t>シュウシュウ</t>
    </rPh>
    <rPh sb="5" eb="8">
      <t>ナンイド</t>
    </rPh>
    <phoneticPr fontId="3"/>
  </si>
  <si>
    <t>希少疾病以外</t>
    <rPh sb="0" eb="2">
      <t>キショウ</t>
    </rPh>
    <rPh sb="2" eb="4">
      <t>シッペイ</t>
    </rPh>
    <rPh sb="4" eb="6">
      <t>イガイ</t>
    </rPh>
    <phoneticPr fontId="3"/>
  </si>
  <si>
    <t>希少疾病対象</t>
    <rPh sb="0" eb="2">
      <t>キショウ</t>
    </rPh>
    <rPh sb="2" eb="4">
      <t>シッペイ</t>
    </rPh>
    <rPh sb="4" eb="6">
      <t>タイショウ</t>
    </rPh>
    <phoneticPr fontId="3"/>
  </si>
  <si>
    <t>Ｆ</t>
    <phoneticPr fontId="3"/>
  </si>
  <si>
    <t>経過観察</t>
    <rPh sb="0" eb="2">
      <t>ケイカ</t>
    </rPh>
    <rPh sb="2" eb="4">
      <t>カンサツ</t>
    </rPh>
    <phoneticPr fontId="3"/>
  </si>
  <si>
    <t>×人数×1/5</t>
    <rPh sb="1" eb="2">
      <t>ニン</t>
    </rPh>
    <rPh sb="2" eb="3">
      <t>スウ</t>
    </rPh>
    <phoneticPr fontId="3"/>
  </si>
  <si>
    <t>Ｇ</t>
    <phoneticPr fontId="3"/>
  </si>
  <si>
    <t>測定方法</t>
    <rPh sb="0" eb="2">
      <t>ソクテイ</t>
    </rPh>
    <rPh sb="2" eb="4">
      <t>ホウホウ</t>
    </rPh>
    <phoneticPr fontId="19"/>
  </si>
  <si>
    <t>自動分析法</t>
    <rPh sb="0" eb="2">
      <t>ジドウ</t>
    </rPh>
    <rPh sb="2" eb="4">
      <t>ブンセキ</t>
    </rPh>
    <rPh sb="4" eb="5">
      <t>ホウ</t>
    </rPh>
    <phoneticPr fontId="3"/>
  </si>
  <si>
    <t>用手法</t>
    <rPh sb="0" eb="1">
      <t>ヨウ</t>
    </rPh>
    <rPh sb="1" eb="3">
      <t>シュホウ</t>
    </rPh>
    <phoneticPr fontId="3"/>
  </si>
  <si>
    <t>Ｈ</t>
    <phoneticPr fontId="3"/>
  </si>
  <si>
    <t>Ｉ</t>
    <phoneticPr fontId="3"/>
  </si>
  <si>
    <t>承認申請に使用される文書等の作成</t>
    <rPh sb="0" eb="2">
      <t>ショウニン</t>
    </rPh>
    <rPh sb="2" eb="4">
      <t>シンセイ</t>
    </rPh>
    <rPh sb="5" eb="7">
      <t>シヨウ</t>
    </rPh>
    <rPh sb="10" eb="13">
      <t>ブンショトウ</t>
    </rPh>
    <rPh sb="14" eb="16">
      <t>サクセイ</t>
    </rPh>
    <phoneticPr fontId="19"/>
  </si>
  <si>
    <t>合　　　　　　計</t>
    <rPh sb="0" eb="1">
      <t>ゴウ</t>
    </rPh>
    <phoneticPr fontId="3"/>
  </si>
  <si>
    <t>（Ｂ，Ｆの項目は人数を入力してください。）</t>
    <rPh sb="8" eb="10">
      <t>ニンズウ</t>
    </rPh>
    <phoneticPr fontId="3"/>
  </si>
  <si>
    <t>当該ポイント算出表は、測定項目が新しい品目に係る臨床性能試験のデータを収集するものについて適用する。</t>
    <rPh sb="0" eb="2">
      <t>トウガイ</t>
    </rPh>
    <rPh sb="6" eb="8">
      <t>サンシュツ</t>
    </rPh>
    <rPh sb="8" eb="9">
      <t>ヒョウ</t>
    </rPh>
    <rPh sb="11" eb="13">
      <t>ソクテイ</t>
    </rPh>
    <rPh sb="13" eb="15">
      <t>コウモク</t>
    </rPh>
    <rPh sb="16" eb="17">
      <t>アタラ</t>
    </rPh>
    <rPh sb="19" eb="21">
      <t>ヒンモク</t>
    </rPh>
    <rPh sb="22" eb="23">
      <t>カカ</t>
    </rPh>
    <rPh sb="24" eb="26">
      <t>リンショウ</t>
    </rPh>
    <rPh sb="26" eb="28">
      <t>セイノウ</t>
    </rPh>
    <rPh sb="28" eb="30">
      <t>シケン</t>
    </rPh>
    <rPh sb="35" eb="37">
      <t>シュウシュウ</t>
    </rPh>
    <rPh sb="45" eb="47">
      <t>テキヨウ</t>
    </rPh>
    <phoneticPr fontId="3"/>
  </si>
  <si>
    <t>及び経過観察を課す場合、その課した人数に応じてポイントを算出すること。</t>
    <rPh sb="0" eb="1">
      <t>オヨ</t>
    </rPh>
    <rPh sb="2" eb="4">
      <t>ケイカ</t>
    </rPh>
    <rPh sb="4" eb="6">
      <t>カンサツ</t>
    </rPh>
    <rPh sb="7" eb="8">
      <t>カ</t>
    </rPh>
    <rPh sb="9" eb="11">
      <t>バアイ</t>
    </rPh>
    <rPh sb="14" eb="15">
      <t>カ</t>
    </rPh>
    <rPh sb="17" eb="19">
      <t>ニンズウ</t>
    </rPh>
    <rPh sb="20" eb="21">
      <t>オウ</t>
    </rPh>
    <rPh sb="28" eb="30">
      <t>サンシュツ</t>
    </rPh>
    <phoneticPr fontId="3"/>
  </si>
  <si>
    <t>また、記載以外の検体の場合は検体採取の難易度に応じて算出すること。</t>
    <rPh sb="3" eb="5">
      <t>キサイ</t>
    </rPh>
    <rPh sb="5" eb="7">
      <t>イガイ</t>
    </rPh>
    <rPh sb="8" eb="10">
      <t>ケンタイ</t>
    </rPh>
    <rPh sb="11" eb="13">
      <t>バアイ</t>
    </rPh>
    <rPh sb="14" eb="16">
      <t>ケンタイ</t>
    </rPh>
    <rPh sb="16" eb="18">
      <t>サイシュ</t>
    </rPh>
    <rPh sb="19" eb="22">
      <t>ナンイド</t>
    </rPh>
    <rPh sb="23" eb="24">
      <t>オウ</t>
    </rPh>
    <rPh sb="26" eb="28">
      <t>サンシュツ</t>
    </rPh>
    <phoneticPr fontId="3"/>
  </si>
  <si>
    <t xml:space="preserve">臨床試験研究経費：合計ポイント×8,000円　　　　　　　　 </t>
    <rPh sb="0" eb="2">
      <t>リンショウ</t>
    </rPh>
    <rPh sb="2" eb="4">
      <t>シケン</t>
    </rPh>
    <rPh sb="4" eb="6">
      <t>ケンキュウ</t>
    </rPh>
    <rPh sb="6" eb="8">
      <t>ケイヒ</t>
    </rPh>
    <rPh sb="9" eb="11">
      <t>ゴウケイ</t>
    </rPh>
    <rPh sb="21" eb="22">
      <t>エン</t>
    </rPh>
    <phoneticPr fontId="3"/>
  </si>
  <si>
    <t>ウエイト</t>
    <phoneticPr fontId="3"/>
  </si>
  <si>
    <t>Ⅰ
(ウエイト×1）</t>
    <phoneticPr fontId="3"/>
  </si>
  <si>
    <t>Ⅳ
(ウエイト×5）</t>
    <phoneticPr fontId="3"/>
  </si>
  <si>
    <t>５０検体以下</t>
    <rPh sb="2" eb="4">
      <t>ケンタイ</t>
    </rPh>
    <rPh sb="4" eb="6">
      <t>イカ</t>
    </rPh>
    <phoneticPr fontId="3"/>
  </si>
  <si>
    <t>ポイント数を臨床性能試験の研究経費ポイント算出表に加算して算出する。</t>
    <rPh sb="4" eb="5">
      <t>スウ</t>
    </rPh>
    <rPh sb="6" eb="8">
      <t>リンショウ</t>
    </rPh>
    <rPh sb="8" eb="10">
      <t>セイノウ</t>
    </rPh>
    <rPh sb="10" eb="12">
      <t>シケン</t>
    </rPh>
    <rPh sb="13" eb="15">
      <t>ケンキュウ</t>
    </rPh>
    <rPh sb="15" eb="17">
      <t>ケイヒ</t>
    </rPh>
    <rPh sb="21" eb="23">
      <t>サンシュツ</t>
    </rPh>
    <rPh sb="23" eb="24">
      <t>ヒョウ</t>
    </rPh>
    <rPh sb="25" eb="27">
      <t>カサン</t>
    </rPh>
    <rPh sb="29" eb="31">
      <t>サンシュツ</t>
    </rPh>
    <phoneticPr fontId="3"/>
  </si>
  <si>
    <t>２５～５１週</t>
    <rPh sb="5" eb="6">
      <t>シュウ</t>
    </rPh>
    <phoneticPr fontId="3"/>
  </si>
  <si>
    <t>対象機器の使用</t>
    <rPh sb="0" eb="2">
      <t>タイショウ</t>
    </rPh>
    <rPh sb="2" eb="4">
      <t>キキ</t>
    </rPh>
    <rPh sb="5" eb="7">
      <t>シヨウ</t>
    </rPh>
    <phoneticPr fontId="3"/>
  </si>
  <si>
    <t>使用</t>
    <rPh sb="0" eb="2">
      <t>シヨウ</t>
    </rPh>
    <phoneticPr fontId="3"/>
  </si>
  <si>
    <t>２０～２９</t>
    <phoneticPr fontId="3"/>
  </si>
  <si>
    <t>小児、成人
（高齢者、肝、腎障害等合併あり）</t>
    <rPh sb="0" eb="2">
      <t>ショウニ</t>
    </rPh>
    <rPh sb="3" eb="5">
      <t>セイジン</t>
    </rPh>
    <rPh sb="7" eb="10">
      <t>コウレイシャ</t>
    </rPh>
    <rPh sb="11" eb="12">
      <t>キモ</t>
    </rPh>
    <rPh sb="13" eb="16">
      <t>ジンショウガイ</t>
    </rPh>
    <rPh sb="16" eb="17">
      <t>トウ</t>
    </rPh>
    <rPh sb="17" eb="19">
      <t>ガッペイ</t>
    </rPh>
    <phoneticPr fontId="3"/>
  </si>
  <si>
    <t>治験機器製造承認の状況</t>
    <rPh sb="0" eb="2">
      <t>チケン</t>
    </rPh>
    <rPh sb="2" eb="4">
      <t>キキ</t>
    </rPh>
    <rPh sb="4" eb="6">
      <t>セイゾウ</t>
    </rPh>
    <rPh sb="6" eb="8">
      <t>ショウニン</t>
    </rPh>
    <rPh sb="9" eb="11">
      <t>ジョウキョウ</t>
    </rPh>
    <phoneticPr fontId="3"/>
  </si>
  <si>
    <t>被験者層の選出
（適格+除外基準数）</t>
    <rPh sb="0" eb="3">
      <t>ヒケンシャ</t>
    </rPh>
    <rPh sb="3" eb="4">
      <t>ソウ</t>
    </rPh>
    <rPh sb="5" eb="7">
      <t>センシュツ</t>
    </rPh>
    <rPh sb="9" eb="11">
      <t>テキカク</t>
    </rPh>
    <rPh sb="12" eb="14">
      <t>ジョガイ</t>
    </rPh>
    <rPh sb="14" eb="16">
      <t>キジュン</t>
    </rPh>
    <rPh sb="16" eb="17">
      <t>スウ</t>
    </rPh>
    <phoneticPr fontId="3"/>
  </si>
  <si>
    <t>５０～９９</t>
    <phoneticPr fontId="3"/>
  </si>
  <si>
    <t>１年に
１回以下</t>
    <rPh sb="1" eb="2">
      <t>ネン</t>
    </rPh>
    <rPh sb="5" eb="8">
      <t>カイイカ</t>
    </rPh>
    <phoneticPr fontId="3"/>
  </si>
  <si>
    <t>３ヶ月～
11ヶ月に１回</t>
    <rPh sb="2" eb="3">
      <t>ゲツ</t>
    </rPh>
    <rPh sb="8" eb="9">
      <t>ゲツ</t>
    </rPh>
    <rPh sb="11" eb="12">
      <t>カイ</t>
    </rPh>
    <phoneticPr fontId="3"/>
  </si>
  <si>
    <t>１ヶ月に
２回以上</t>
    <rPh sb="2" eb="3">
      <t>ゲツ</t>
    </rPh>
    <rPh sb="6" eb="9">
      <t>カイイジョウ</t>
    </rPh>
    <phoneticPr fontId="3"/>
  </si>
  <si>
    <t>生検回数</t>
    <rPh sb="0" eb="2">
      <t>セイケン</t>
    </rPh>
    <rPh sb="2" eb="4">
      <t>カイスウ</t>
    </rPh>
    <phoneticPr fontId="3"/>
  </si>
  <si>
    <t>室温（1-30℃）</t>
    <rPh sb="0" eb="2">
      <t>シツオン</t>
    </rPh>
    <phoneticPr fontId="3"/>
  </si>
  <si>
    <t>※1</t>
    <phoneticPr fontId="2"/>
  </si>
  <si>
    <t>49週から24週ごとに6ポイントを加算</t>
    <rPh sb="2" eb="3">
      <t>シュウ</t>
    </rPh>
    <rPh sb="7" eb="8">
      <t>シュウ</t>
    </rPh>
    <rPh sb="17" eb="19">
      <t>カサン</t>
    </rPh>
    <phoneticPr fontId="3"/>
  </si>
  <si>
    <t>１または２</t>
    <phoneticPr fontId="3"/>
  </si>
  <si>
    <t>５以上</t>
    <rPh sb="1" eb="3">
      <t>イジョウ</t>
    </rPh>
    <phoneticPr fontId="3"/>
  </si>
  <si>
    <t>２５～４８週</t>
    <rPh sb="5" eb="6">
      <t>シュウ</t>
    </rPh>
    <phoneticPr fontId="3"/>
  </si>
  <si>
    <t>２～６回</t>
    <rPh sb="3" eb="4">
      <t>カイ</t>
    </rPh>
    <phoneticPr fontId="3"/>
  </si>
  <si>
    <t>７～１２回</t>
    <rPh sb="4" eb="5">
      <t>カイ</t>
    </rPh>
    <phoneticPr fontId="3"/>
  </si>
  <si>
    <t>１３回以上</t>
    <rPh sb="2" eb="3">
      <t>カイ</t>
    </rPh>
    <rPh sb="3" eb="5">
      <t>イジョウ</t>
    </rPh>
    <phoneticPr fontId="3"/>
  </si>
  <si>
    <t>※2</t>
  </si>
  <si>
    <t>３</t>
    <phoneticPr fontId="2"/>
  </si>
  <si>
    <t>４</t>
    <phoneticPr fontId="2"/>
  </si>
  <si>
    <t>治験薬管理費A（契約単位）=（ポイント①）×1,000円</t>
    <rPh sb="8" eb="10">
      <t>ケイヤク</t>
    </rPh>
    <rPh sb="10" eb="12">
      <t>タンイ</t>
    </rPh>
    <phoneticPr fontId="3"/>
  </si>
  <si>
    <t>治験薬管理費B（症例単位）=（ポイント②）×1,000円／症例毎</t>
    <rPh sb="10" eb="12">
      <t>タンイ</t>
    </rPh>
    <rPh sb="29" eb="31">
      <t>ショウレイ</t>
    </rPh>
    <rPh sb="31" eb="32">
      <t>マイ</t>
    </rPh>
    <phoneticPr fontId="3"/>
  </si>
  <si>
    <t>冷所又は遮光</t>
    <rPh sb="0" eb="2">
      <t>レイショ</t>
    </rPh>
    <rPh sb="2" eb="3">
      <t>マタ</t>
    </rPh>
    <rPh sb="4" eb="6">
      <t>シャコウ</t>
    </rPh>
    <phoneticPr fontId="3"/>
  </si>
  <si>
    <t>計数・秤量調剤
クリーンベンチ</t>
    <rPh sb="0" eb="2">
      <t>ケイスウ</t>
    </rPh>
    <rPh sb="3" eb="5">
      <t>ヒョウリョウ</t>
    </rPh>
    <rPh sb="5" eb="7">
      <t>チョウザイ</t>
    </rPh>
    <phoneticPr fontId="3"/>
  </si>
  <si>
    <t>調製回数</t>
    <rPh sb="0" eb="2">
      <t>チョウセイ</t>
    </rPh>
    <rPh sb="2" eb="4">
      <t>カイスウ</t>
    </rPh>
    <phoneticPr fontId="2"/>
  </si>
  <si>
    <t>Ｐ</t>
    <phoneticPr fontId="3"/>
  </si>
  <si>
    <t xml:space="preserve">調剤条件 </t>
    <phoneticPr fontId="3"/>
  </si>
  <si>
    <t xml:space="preserve">室温(1-30℃より狭い範囲) </t>
    <rPh sb="0" eb="2">
      <t>シツオン</t>
    </rPh>
    <rPh sb="10" eb="11">
      <t>セマ</t>
    </rPh>
    <rPh sb="12" eb="14">
      <t>ハンイ</t>
    </rPh>
    <phoneticPr fontId="3"/>
  </si>
  <si>
    <r>
      <t xml:space="preserve">土日祝日の調製 </t>
    </r>
    <r>
      <rPr>
        <sz val="9"/>
        <color indexed="12"/>
        <rFont val="ＭＳ Ｐゴシック"/>
        <family val="3"/>
        <charset val="128"/>
      </rPr>
      <t>※1</t>
    </r>
    <rPh sb="0" eb="2">
      <t>ドニチ</t>
    </rPh>
    <rPh sb="2" eb="4">
      <t>シュクジツ</t>
    </rPh>
    <rPh sb="5" eb="7">
      <t>チョウセイ</t>
    </rPh>
    <phoneticPr fontId="3"/>
  </si>
  <si>
    <r>
      <t xml:space="preserve">閉鎖式調製
器具使用 </t>
    </r>
    <r>
      <rPr>
        <sz val="9"/>
        <color rgb="FF0000FF"/>
        <rFont val="ＭＳ Ｐゴシック"/>
        <family val="3"/>
        <charset val="128"/>
      </rPr>
      <t>※2</t>
    </r>
    <rPh sb="0" eb="2">
      <t>ヘイサ</t>
    </rPh>
    <rPh sb="2" eb="3">
      <t>シキ</t>
    </rPh>
    <rPh sb="3" eb="5">
      <t>チョウセイ</t>
    </rPh>
    <rPh sb="6" eb="8">
      <t>キグ</t>
    </rPh>
    <rPh sb="8" eb="10">
      <t>シヨウ</t>
    </rPh>
    <phoneticPr fontId="3"/>
  </si>
  <si>
    <t>臨床試験研究経費ポイント算出表－医薬品－</t>
    <rPh sb="0" eb="2">
      <t>リンショウ</t>
    </rPh>
    <rPh sb="2" eb="4">
      <t>シケン</t>
    </rPh>
    <rPh sb="4" eb="6">
      <t>ケンキュウ</t>
    </rPh>
    <rPh sb="6" eb="8">
      <t>ケイヒ</t>
    </rPh>
    <rPh sb="12" eb="14">
      <t>サンシュツ</t>
    </rPh>
    <rPh sb="14" eb="15">
      <t>ヒョウ</t>
    </rPh>
    <rPh sb="16" eb="19">
      <t>イヤクヒン</t>
    </rPh>
    <phoneticPr fontId="3"/>
  </si>
  <si>
    <t>□治験　□製造販売後臨床試験</t>
    <rPh sb="1" eb="3">
      <t>チケン</t>
    </rPh>
    <rPh sb="5" eb="10">
      <t>セイゾウハンバイゴ</t>
    </rPh>
    <rPh sb="10" eb="14">
      <t>リンショウシケン</t>
    </rPh>
    <phoneticPr fontId="3"/>
  </si>
  <si>
    <t>高知大学様式ポー１号（2020年3月版）</t>
    <rPh sb="0" eb="2">
      <t>コウチ</t>
    </rPh>
    <rPh sb="2" eb="4">
      <t>ダイガク</t>
    </rPh>
    <rPh sb="4" eb="6">
      <t>ヨウシキ</t>
    </rPh>
    <rPh sb="9" eb="10">
      <t>ゴウ</t>
    </rPh>
    <rPh sb="15" eb="16">
      <t>ネン</t>
    </rPh>
    <rPh sb="17" eb="18">
      <t>ガツ</t>
    </rPh>
    <rPh sb="18" eb="19">
      <t>ハン</t>
    </rPh>
    <phoneticPr fontId="3"/>
  </si>
  <si>
    <t>　□治験　 　□製造販売後臨床試験</t>
    <rPh sb="2" eb="4">
      <t>チケン</t>
    </rPh>
    <rPh sb="8" eb="10">
      <t>セイゾウ</t>
    </rPh>
    <rPh sb="10" eb="12">
      <t>ハンバイ</t>
    </rPh>
    <rPh sb="12" eb="13">
      <t>ゴ</t>
    </rPh>
    <rPh sb="13" eb="15">
      <t>リンショウ</t>
    </rPh>
    <rPh sb="15" eb="17">
      <t>シケン</t>
    </rPh>
    <phoneticPr fontId="3"/>
  </si>
  <si>
    <t>注1)　上記の算出表で評価できないものについては、別途協議するものとする。</t>
    <phoneticPr fontId="3"/>
  </si>
  <si>
    <t>注2)　製造販売後臨床試験の場合、「Ｃ.治験薬製造承認の状況」及び「Ｄ.相の種類」は0ポイントする。</t>
    <rPh sb="4" eb="9">
      <t>セイゾウハンバイゴ</t>
    </rPh>
    <rPh sb="9" eb="13">
      <t>リンショウシケン</t>
    </rPh>
    <rPh sb="14" eb="16">
      <t>バアイ</t>
    </rPh>
    <rPh sb="31" eb="32">
      <t>オヨ</t>
    </rPh>
    <rPh sb="36" eb="37">
      <t>ソウ</t>
    </rPh>
    <rPh sb="38" eb="40">
      <t>シュルイ</t>
    </rPh>
    <phoneticPr fontId="3"/>
  </si>
  <si>
    <t>高知大学様式ポー2号（2020年3月版）</t>
    <rPh sb="0" eb="2">
      <t>コウチ</t>
    </rPh>
    <rPh sb="2" eb="4">
      <t>ダイガク</t>
    </rPh>
    <rPh sb="4" eb="6">
      <t>ヨウシキ</t>
    </rPh>
    <rPh sb="9" eb="10">
      <t>ゴウ</t>
    </rPh>
    <rPh sb="15" eb="16">
      <t>ネン</t>
    </rPh>
    <rPh sb="17" eb="18">
      <t>ガツ</t>
    </rPh>
    <rPh sb="18" eb="19">
      <t>ハン</t>
    </rPh>
    <phoneticPr fontId="3"/>
  </si>
  <si>
    <t>臨床試験研究経費ポイント算出表－医療機器－</t>
    <rPh sb="0" eb="2">
      <t>リンショウ</t>
    </rPh>
    <rPh sb="2" eb="4">
      <t>シケン</t>
    </rPh>
    <rPh sb="4" eb="6">
      <t>ケンキュウ</t>
    </rPh>
    <rPh sb="6" eb="8">
      <t>ケイヒ</t>
    </rPh>
    <rPh sb="12" eb="14">
      <t>サンシュツ</t>
    </rPh>
    <rPh sb="14" eb="15">
      <t>ヒョウ</t>
    </rPh>
    <rPh sb="16" eb="18">
      <t>イリョウ</t>
    </rPh>
    <rPh sb="18" eb="20">
      <t>キキ</t>
    </rPh>
    <phoneticPr fontId="3"/>
  </si>
  <si>
    <t>注2)　製造販売後臨床試験の場合、「Ｃ.治験機器製造承認の状況」は0ポイントする。</t>
    <rPh sb="4" eb="9">
      <t>セイゾウハンバイゴ</t>
    </rPh>
    <rPh sb="9" eb="13">
      <t>リンショウシケン</t>
    </rPh>
    <rPh sb="14" eb="16">
      <t>バアイ</t>
    </rPh>
    <rPh sb="22" eb="24">
      <t>キキ</t>
    </rPh>
    <phoneticPr fontId="3"/>
  </si>
  <si>
    <t>高知大学様式ポー3号（2020年3月版）</t>
    <rPh sb="0" eb="2">
      <t>コウチ</t>
    </rPh>
    <rPh sb="2" eb="4">
      <t>ダイガク</t>
    </rPh>
    <rPh sb="4" eb="6">
      <t>ヨウシキ</t>
    </rPh>
    <rPh sb="9" eb="10">
      <t>ゴウ</t>
    </rPh>
    <rPh sb="15" eb="16">
      <t>ネン</t>
    </rPh>
    <rPh sb="17" eb="18">
      <t>ガツ</t>
    </rPh>
    <rPh sb="18" eb="19">
      <t>ハン</t>
    </rPh>
    <phoneticPr fontId="3"/>
  </si>
  <si>
    <t>□治験    □製造販売後臨床試験</t>
    <rPh sb="1" eb="3">
      <t>チケン</t>
    </rPh>
    <rPh sb="8" eb="10">
      <t>セイゾウ</t>
    </rPh>
    <rPh sb="10" eb="12">
      <t>ハンバイ</t>
    </rPh>
    <rPh sb="12" eb="13">
      <t>ゴ</t>
    </rPh>
    <rPh sb="13" eb="15">
      <t>リンショウ</t>
    </rPh>
    <rPh sb="15" eb="17">
      <t>シケン</t>
    </rPh>
    <phoneticPr fontId="3"/>
  </si>
  <si>
    <t>臨床試験研究経費ポイント算出表－再生医療等製品－</t>
    <rPh sb="0" eb="2">
      <t>リンショウ</t>
    </rPh>
    <rPh sb="2" eb="4">
      <t>シケン</t>
    </rPh>
    <rPh sb="4" eb="6">
      <t>ケンキュウ</t>
    </rPh>
    <rPh sb="6" eb="8">
      <t>ケイヒ</t>
    </rPh>
    <rPh sb="12" eb="14">
      <t>サンシュツ</t>
    </rPh>
    <rPh sb="14" eb="15">
      <t>ヒョウ</t>
    </rPh>
    <rPh sb="16" eb="18">
      <t>サイセイ</t>
    </rPh>
    <rPh sb="18" eb="20">
      <t>イリョウ</t>
    </rPh>
    <rPh sb="20" eb="21">
      <t>トウ</t>
    </rPh>
    <rPh sb="21" eb="23">
      <t>セイヒン</t>
    </rPh>
    <phoneticPr fontId="3"/>
  </si>
  <si>
    <t>注1)　上記の算出表で評価できないものについては、別途協議するものとする。</t>
    <phoneticPr fontId="3"/>
  </si>
  <si>
    <t>高知大学様式ポ－4号（2020年3月版）</t>
    <rPh sb="0" eb="2">
      <t>コウチ</t>
    </rPh>
    <rPh sb="2" eb="4">
      <t>ダイガク</t>
    </rPh>
    <rPh sb="4" eb="6">
      <t>ヨウシキ</t>
    </rPh>
    <rPh sb="9" eb="10">
      <t>ゴウ</t>
    </rPh>
    <rPh sb="15" eb="16">
      <t>ネン</t>
    </rPh>
    <rPh sb="17" eb="18">
      <t>ガツ</t>
    </rPh>
    <rPh sb="18" eb="19">
      <t>ハン</t>
    </rPh>
    <phoneticPr fontId="3"/>
  </si>
  <si>
    <t>□治験　　 □製造販売後臨床試験</t>
    <rPh sb="1" eb="3">
      <t>チケン</t>
    </rPh>
    <rPh sb="7" eb="9">
      <t>セイゾウ</t>
    </rPh>
    <rPh sb="9" eb="11">
      <t>ハンバイ</t>
    </rPh>
    <rPh sb="11" eb="12">
      <t>ゴ</t>
    </rPh>
    <rPh sb="12" eb="14">
      <t>リンショウ</t>
    </rPh>
    <rPh sb="14" eb="16">
      <t>シケン</t>
    </rPh>
    <phoneticPr fontId="3"/>
  </si>
  <si>
    <t>治験薬管理費ポイント算出表－医薬品－</t>
    <rPh sb="0" eb="2">
      <t>チケン</t>
    </rPh>
    <rPh sb="2" eb="3">
      <t>ヤク</t>
    </rPh>
    <rPh sb="3" eb="6">
      <t>カンリヒ</t>
    </rPh>
    <rPh sb="10" eb="12">
      <t>サンシュツ</t>
    </rPh>
    <rPh sb="12" eb="13">
      <t>ヒョウ</t>
    </rPh>
    <rPh sb="14" eb="17">
      <t>イヤクヒン</t>
    </rPh>
    <phoneticPr fontId="3"/>
  </si>
  <si>
    <t>注1)　上記の算出表で評価できないものについては、別途協議するものとする。</t>
    <phoneticPr fontId="3"/>
  </si>
  <si>
    <t>高知大学様式ポ－5号（2020年3月版）</t>
    <rPh sb="0" eb="2">
      <t>コウチ</t>
    </rPh>
    <rPh sb="2" eb="4">
      <t>ダイガク</t>
    </rPh>
    <rPh sb="4" eb="6">
      <t>ヨウシキ</t>
    </rPh>
    <rPh sb="9" eb="10">
      <t>ゴウ</t>
    </rPh>
    <rPh sb="15" eb="16">
      <t>ネン</t>
    </rPh>
    <rPh sb="17" eb="18">
      <t>ガツ</t>
    </rPh>
    <rPh sb="18" eb="19">
      <t>バン</t>
    </rPh>
    <phoneticPr fontId="3"/>
  </si>
  <si>
    <t>高知大学様式ポ－6号（2020年3月版）</t>
    <rPh sb="0" eb="2">
      <t>コウチ</t>
    </rPh>
    <rPh sb="2" eb="4">
      <t>ダイガク</t>
    </rPh>
    <rPh sb="4" eb="6">
      <t>ヨウシキ</t>
    </rPh>
    <rPh sb="9" eb="10">
      <t>ゴウ</t>
    </rPh>
    <rPh sb="15" eb="16">
      <t>ネン</t>
    </rPh>
    <rPh sb="17" eb="18">
      <t>ガツ</t>
    </rPh>
    <rPh sb="18" eb="19">
      <t>ハン</t>
    </rPh>
    <phoneticPr fontId="3"/>
  </si>
  <si>
    <t>注3)　歯科用医薬品は本ポイント算出表を使用する。</t>
    <rPh sb="4" eb="7">
      <t>シカヨウ</t>
    </rPh>
    <rPh sb="7" eb="10">
      <t>イヤクヒン</t>
    </rPh>
    <rPh sb="11" eb="12">
      <t>ホン</t>
    </rPh>
    <rPh sb="16" eb="19">
      <t>サンシュツヒョウ</t>
    </rPh>
    <rPh sb="20" eb="22">
      <t>シヨウ</t>
    </rPh>
    <phoneticPr fontId="3"/>
  </si>
  <si>
    <t>Ｂ</t>
    <phoneticPr fontId="3"/>
  </si>
  <si>
    <t>Ｅ</t>
    <phoneticPr fontId="3"/>
  </si>
  <si>
    <r>
      <t>※2　</t>
    </r>
    <r>
      <rPr>
        <sz val="11"/>
        <rFont val="ＭＳ Ｐゴシック"/>
        <family val="3"/>
        <charset val="128"/>
      </rPr>
      <t>「記入上の注意」を参照　</t>
    </r>
    <rPh sb="4" eb="6">
      <t>キニュウ</t>
    </rPh>
    <rPh sb="6" eb="7">
      <t>ウエ</t>
    </rPh>
    <rPh sb="8" eb="10">
      <t>チュウイ</t>
    </rPh>
    <rPh sb="12" eb="14">
      <t>サンショウ</t>
    </rPh>
    <phoneticPr fontId="3"/>
  </si>
  <si>
    <t>「Ｂ.負荷試験」及び「Ｆ.経過観察」の欄は、当該臨床性能試験を実施する際に、薬剤負荷試験などの試験を課す場合</t>
    <rPh sb="3" eb="5">
      <t>フカ</t>
    </rPh>
    <rPh sb="5" eb="7">
      <t>シケン</t>
    </rPh>
    <rPh sb="8" eb="9">
      <t>オヨ</t>
    </rPh>
    <rPh sb="13" eb="15">
      <t>ケイカ</t>
    </rPh>
    <rPh sb="15" eb="17">
      <t>カンサツ</t>
    </rPh>
    <rPh sb="19" eb="20">
      <t>ラン</t>
    </rPh>
    <rPh sb="22" eb="24">
      <t>トウガイ</t>
    </rPh>
    <rPh sb="24" eb="26">
      <t>リンショウ</t>
    </rPh>
    <rPh sb="26" eb="28">
      <t>セイノウ</t>
    </rPh>
    <rPh sb="28" eb="30">
      <t>シケン</t>
    </rPh>
    <rPh sb="31" eb="33">
      <t>ジッシ</t>
    </rPh>
    <rPh sb="35" eb="36">
      <t>サイ</t>
    </rPh>
    <rPh sb="38" eb="40">
      <t>ヤクザイ</t>
    </rPh>
    <rPh sb="40" eb="42">
      <t>フカ</t>
    </rPh>
    <rPh sb="42" eb="44">
      <t>シケン</t>
    </rPh>
    <rPh sb="47" eb="49">
      <t>シケン</t>
    </rPh>
    <rPh sb="50" eb="51">
      <t>カ</t>
    </rPh>
    <rPh sb="52" eb="54">
      <t>バアイ</t>
    </rPh>
    <phoneticPr fontId="3"/>
  </si>
  <si>
    <t>注1）</t>
    <rPh sb="0" eb="1">
      <t>チュウ</t>
    </rPh>
    <phoneticPr fontId="3"/>
  </si>
  <si>
    <t>注2）</t>
    <rPh sb="0" eb="1">
      <t>チュウ</t>
    </rPh>
    <phoneticPr fontId="3"/>
  </si>
  <si>
    <t>注3）</t>
    <rPh sb="0" eb="1">
      <t>チュウ</t>
    </rPh>
    <phoneticPr fontId="3"/>
  </si>
  <si>
    <t>「Ｃ.検体採取の難易度」の欄において、血液は全血、血漿又は血清をいう。</t>
    <rPh sb="3" eb="5">
      <t>ケンタイ</t>
    </rPh>
    <rPh sb="5" eb="7">
      <t>サイシュ</t>
    </rPh>
    <rPh sb="8" eb="11">
      <t>ナンイド</t>
    </rPh>
    <rPh sb="13" eb="14">
      <t>ラン</t>
    </rPh>
    <rPh sb="19" eb="21">
      <t>ケツエキ</t>
    </rPh>
    <rPh sb="22" eb="23">
      <t>ゼン</t>
    </rPh>
    <rPh sb="23" eb="24">
      <t>ケツ</t>
    </rPh>
    <rPh sb="25" eb="27">
      <t>ケッショウ</t>
    </rPh>
    <rPh sb="27" eb="28">
      <t>マタ</t>
    </rPh>
    <rPh sb="29" eb="31">
      <t>ケッセイ</t>
    </rPh>
    <phoneticPr fontId="3"/>
  </si>
  <si>
    <t>「相関及び性能試験」を「臨床性能試験」と併せて行う場合は、当該ポイント算出表における「Ａ.検体数」欄の</t>
    <rPh sb="1" eb="3">
      <t>ソウカン</t>
    </rPh>
    <rPh sb="3" eb="4">
      <t>オヨ</t>
    </rPh>
    <rPh sb="5" eb="7">
      <t>セイノウ</t>
    </rPh>
    <rPh sb="7" eb="9">
      <t>シケン</t>
    </rPh>
    <rPh sb="12" eb="14">
      <t>リンショウ</t>
    </rPh>
    <rPh sb="14" eb="16">
      <t>セイノウ</t>
    </rPh>
    <rPh sb="16" eb="18">
      <t>シケン</t>
    </rPh>
    <rPh sb="20" eb="21">
      <t>アワ</t>
    </rPh>
    <rPh sb="23" eb="24">
      <t>オコナ</t>
    </rPh>
    <rPh sb="25" eb="27">
      <t>バアイ</t>
    </rPh>
    <rPh sb="29" eb="31">
      <t>トウガイ</t>
    </rPh>
    <rPh sb="35" eb="37">
      <t>サンシュツ</t>
    </rPh>
    <rPh sb="37" eb="38">
      <t>ヒョウ</t>
    </rPh>
    <rPh sb="45" eb="47">
      <t>ケンタイ</t>
    </rPh>
    <rPh sb="47" eb="48">
      <t>スウ</t>
    </rPh>
    <rPh sb="49" eb="50">
      <t>ラン</t>
    </rPh>
    <phoneticPr fontId="3"/>
  </si>
  <si>
    <t>「Ｂ.検体採取の難易度」の欄において、血液とは全血、血漿又は血清をいう。</t>
    <rPh sb="3" eb="5">
      <t>ケンタイ</t>
    </rPh>
    <rPh sb="5" eb="7">
      <t>サイシュ</t>
    </rPh>
    <rPh sb="8" eb="11">
      <t>ナンイド</t>
    </rPh>
    <rPh sb="13" eb="14">
      <t>ラン</t>
    </rPh>
    <rPh sb="19" eb="21">
      <t>ケツエキ</t>
    </rPh>
    <rPh sb="23" eb="24">
      <t>ゼン</t>
    </rPh>
    <rPh sb="24" eb="25">
      <t>ケツ</t>
    </rPh>
    <rPh sb="26" eb="28">
      <t>ケッショウ</t>
    </rPh>
    <rPh sb="28" eb="29">
      <t>マタ</t>
    </rPh>
    <rPh sb="30" eb="32">
      <t>ケッセイ</t>
    </rPh>
    <phoneticPr fontId="3"/>
  </si>
  <si>
    <r>
      <t>52週から52週毎に10ポイントを加算</t>
    </r>
    <r>
      <rPr>
        <sz val="10"/>
        <color rgb="FF0000FF"/>
        <rFont val="ＭＳ Ｐゴシック"/>
        <family val="3"/>
        <charset val="128"/>
      </rPr>
      <t>※2</t>
    </r>
    <r>
      <rPr>
        <sz val="10"/>
        <rFont val="ＭＳ Ｐゴシック"/>
        <family val="3"/>
        <charset val="128"/>
      </rPr>
      <t xml:space="preserve">
1症例あたりの投与期間</t>
    </r>
    <rPh sb="2" eb="3">
      <t>シュウ</t>
    </rPh>
    <rPh sb="7" eb="8">
      <t>シュウ</t>
    </rPh>
    <rPh sb="8" eb="9">
      <t>ゴト</t>
    </rPh>
    <rPh sb="17" eb="19">
      <t>カサン</t>
    </rPh>
    <rPh sb="23" eb="25">
      <t>ショウレイ</t>
    </rPh>
    <rPh sb="29" eb="31">
      <t>トウヨ</t>
    </rPh>
    <rPh sb="31" eb="33">
      <t>キカン</t>
    </rPh>
    <phoneticPr fontId="3"/>
  </si>
  <si>
    <t>Ｃ</t>
    <phoneticPr fontId="3"/>
  </si>
  <si>
    <t>Ａ</t>
    <phoneticPr fontId="3"/>
  </si>
  <si>
    <t>Ｄ</t>
    <phoneticPr fontId="3"/>
  </si>
  <si>
    <t>Ｇ</t>
    <phoneticPr fontId="3"/>
  </si>
  <si>
    <t>Ｆ</t>
    <phoneticPr fontId="3"/>
  </si>
  <si>
    <t>Ｊ</t>
    <phoneticPr fontId="3"/>
  </si>
  <si>
    <t>Ｋ</t>
    <phoneticPr fontId="3"/>
  </si>
  <si>
    <t>Ｌ</t>
    <phoneticPr fontId="3"/>
  </si>
  <si>
    <t>Ｍ</t>
    <phoneticPr fontId="3"/>
  </si>
  <si>
    <t>Ｎ</t>
    <phoneticPr fontId="3"/>
  </si>
  <si>
    <t>Ｏ</t>
    <phoneticPr fontId="3"/>
  </si>
  <si>
    <t>Ｐ</t>
    <phoneticPr fontId="3"/>
  </si>
  <si>
    <t>Ｑ</t>
    <phoneticPr fontId="3"/>
  </si>
  <si>
    <t>Ｒ</t>
    <phoneticPr fontId="3"/>
  </si>
  <si>
    <t>Ｓ</t>
    <phoneticPr fontId="3"/>
  </si>
  <si>
    <t>Ｔ</t>
    <phoneticPr fontId="3"/>
  </si>
  <si>
    <t>Ｕ</t>
    <phoneticPr fontId="3"/>
  </si>
  <si>
    <t>Ｆ</t>
    <phoneticPr fontId="3"/>
  </si>
  <si>
    <t>Ｕ</t>
    <phoneticPr fontId="3"/>
  </si>
  <si>
    <t>Ｖ</t>
    <phoneticPr fontId="3"/>
  </si>
  <si>
    <t>Ｗ</t>
    <phoneticPr fontId="3"/>
  </si>
  <si>
    <t>Ｘ</t>
    <phoneticPr fontId="3"/>
  </si>
  <si>
    <t>Ｕ</t>
    <phoneticPr fontId="3"/>
  </si>
  <si>
    <r>
      <t>臨床試験研究経費ポイント算出表－</t>
    </r>
    <r>
      <rPr>
        <b/>
        <sz val="11"/>
        <rFont val="ＭＳ Ｐゴシック"/>
        <family val="3"/>
        <charset val="128"/>
      </rPr>
      <t>体外診断用医薬品の臨床性能試験</t>
    </r>
    <r>
      <rPr>
        <b/>
        <sz val="16"/>
        <rFont val="ＭＳ Ｐゴシック"/>
        <family val="3"/>
        <charset val="128"/>
      </rPr>
      <t>－</t>
    </r>
    <rPh sb="0" eb="2">
      <t>リンショウ</t>
    </rPh>
    <rPh sb="2" eb="4">
      <t>シケン</t>
    </rPh>
    <rPh sb="4" eb="6">
      <t>ケンキュウ</t>
    </rPh>
    <rPh sb="6" eb="8">
      <t>ケイヒ</t>
    </rPh>
    <rPh sb="12" eb="14">
      <t>サンシュツ</t>
    </rPh>
    <rPh sb="14" eb="15">
      <t>ヒョウ</t>
    </rPh>
    <phoneticPr fontId="3"/>
  </si>
  <si>
    <r>
      <t>臨床試験研究経費：合計ポイント×8,000円　　　　　　　　　　</t>
    </r>
    <r>
      <rPr>
        <b/>
        <sz val="12"/>
        <rFont val="ＭＳ Ｐゴシック"/>
        <family val="3"/>
        <charset val="128"/>
      </rPr>
      <t>　　</t>
    </r>
    <rPh sb="0" eb="2">
      <t>リンショウ</t>
    </rPh>
    <rPh sb="2" eb="4">
      <t>シケン</t>
    </rPh>
    <rPh sb="4" eb="6">
      <t>ケンキュウ</t>
    </rPh>
    <rPh sb="6" eb="8">
      <t>ケイヒ</t>
    </rPh>
    <rPh sb="9" eb="11">
      <t>ゴウケイ</t>
    </rPh>
    <rPh sb="21" eb="22">
      <t>エン</t>
    </rPh>
    <phoneticPr fontId="3"/>
  </si>
  <si>
    <r>
      <t>臨床試験研究経費ポイント算出表－</t>
    </r>
    <r>
      <rPr>
        <b/>
        <sz val="12"/>
        <rFont val="ＭＳ Ｐゴシック"/>
        <family val="3"/>
        <charset val="128"/>
      </rPr>
      <t>体外診断用医薬品の相関及び性能試験</t>
    </r>
    <r>
      <rPr>
        <b/>
        <sz val="16"/>
        <rFont val="ＭＳ Ｐゴシック"/>
        <family val="3"/>
        <charset val="128"/>
      </rPr>
      <t>－</t>
    </r>
    <rPh sb="0" eb="2">
      <t>リンショウ</t>
    </rPh>
    <rPh sb="2" eb="4">
      <t>シケン</t>
    </rPh>
    <rPh sb="4" eb="6">
      <t>ケンキュウ</t>
    </rPh>
    <rPh sb="6" eb="8">
      <t>ケイヒ</t>
    </rPh>
    <rPh sb="12" eb="14">
      <t>サンシュツ</t>
    </rPh>
    <rPh sb="14" eb="15">
      <t>ヒョウ</t>
    </rPh>
    <phoneticPr fontId="3"/>
  </si>
  <si>
    <t>髄液、羊水、組織、胸水、腹水、
腫瘍内容物</t>
    <rPh sb="0" eb="1">
      <t>ズイ</t>
    </rPh>
    <rPh sb="1" eb="2">
      <t>エキ</t>
    </rPh>
    <rPh sb="3" eb="5">
      <t>ヨウスイ</t>
    </rPh>
    <rPh sb="6" eb="8">
      <t>ソシキ</t>
    </rPh>
    <rPh sb="9" eb="10">
      <t>キョウ</t>
    </rPh>
    <rPh sb="10" eb="11">
      <t>スイ</t>
    </rPh>
    <rPh sb="12" eb="13">
      <t>ハラ</t>
    </rPh>
    <rPh sb="13" eb="14">
      <t>スイ</t>
    </rPh>
    <rPh sb="16" eb="18">
      <t>シュヨウ</t>
    </rPh>
    <rPh sb="18" eb="20">
      <t>ナイヨウ</t>
    </rPh>
    <rPh sb="20" eb="21">
      <t>ブツ</t>
    </rPh>
    <phoneticPr fontId="19"/>
  </si>
  <si>
    <t>尿、糞便、唾液、
喀痰、毛髪、
涙液、汗</t>
    <rPh sb="0" eb="1">
      <t>ニョウ</t>
    </rPh>
    <rPh sb="2" eb="4">
      <t>フンベン</t>
    </rPh>
    <rPh sb="5" eb="7">
      <t>ダエキ</t>
    </rPh>
    <rPh sb="9" eb="10">
      <t>カク</t>
    </rPh>
    <rPh sb="10" eb="11">
      <t>タン</t>
    </rPh>
    <rPh sb="12" eb="14">
      <t>モウハツ</t>
    </rPh>
    <rPh sb="16" eb="17">
      <t>ルイ</t>
    </rPh>
    <rPh sb="17" eb="18">
      <t>エキ</t>
    </rPh>
    <rPh sb="19" eb="20">
      <t>アセ</t>
    </rPh>
    <phoneticPr fontId="19"/>
  </si>
  <si>
    <t>血液、分泌物、
精液、粘液、乳汁、
滑液</t>
    <rPh sb="0" eb="2">
      <t>ケツエキ</t>
    </rPh>
    <rPh sb="3" eb="5">
      <t>ブンピツ</t>
    </rPh>
    <rPh sb="5" eb="6">
      <t>ブツ</t>
    </rPh>
    <rPh sb="8" eb="10">
      <t>セイエキ</t>
    </rPh>
    <rPh sb="11" eb="13">
      <t>ネンエキ</t>
    </rPh>
    <rPh sb="14" eb="15">
      <t>チチ</t>
    </rPh>
    <rPh sb="15" eb="16">
      <t>シル</t>
    </rPh>
    <rPh sb="18" eb="19">
      <t>スベ</t>
    </rPh>
    <rPh sb="19" eb="20">
      <t>エキ</t>
    </rPh>
    <phoneticPr fontId="19"/>
  </si>
  <si>
    <t>臨床試験研究経費 ：合計ポイント×6,000円／１症例あたり</t>
    <rPh sb="25" eb="27">
      <t>ショウレイ</t>
    </rPh>
    <phoneticPr fontId="3"/>
  </si>
  <si>
    <t>１症例あたりのポイント</t>
    <rPh sb="1" eb="3">
      <t>ショウレイ</t>
    </rPh>
    <phoneticPr fontId="3"/>
  </si>
  <si>
    <t>臨床試験研究経費 ： 合計ポイント×6,000円／１症例あたり</t>
    <phoneticPr fontId="3"/>
  </si>
  <si>
    <t>１症例あたりのポイント</t>
    <phoneticPr fontId="3"/>
  </si>
  <si>
    <t>１契約あたりのポイント（年度毎）　　合計（　ポイント①　）</t>
    <rPh sb="1" eb="3">
      <t>ケイヤク</t>
    </rPh>
    <rPh sb="12" eb="14">
      <t>ネンド</t>
    </rPh>
    <rPh sb="14" eb="15">
      <t>マイ</t>
    </rPh>
    <rPh sb="18" eb="20">
      <t>ゴウケイ</t>
    </rPh>
    <phoneticPr fontId="3"/>
  </si>
  <si>
    <t>１症例あたりのポイント（症例毎）　　合計（　ポイント②　）</t>
    <rPh sb="1" eb="3">
      <t>ショウレイ</t>
    </rPh>
    <rPh sb="12" eb="14">
      <t>ショウレイ</t>
    </rPh>
    <rPh sb="14" eb="15">
      <t>マイ</t>
    </rPh>
    <rPh sb="18" eb="20">
      <t>ゴウケイ</t>
    </rPh>
    <phoneticPr fontId="3"/>
  </si>
  <si>
    <t>注2)　製造販売後臨床試験の場合、「Ｃ.治験製品製造承認の状況」は0ポイントする。</t>
    <rPh sb="4" eb="9">
      <t>セイゾウハンバイゴ</t>
    </rPh>
    <rPh sb="9" eb="13">
      <t>リンショウシケン</t>
    </rPh>
    <rPh sb="14" eb="16">
      <t>バアイ</t>
    </rPh>
    <rPh sb="22" eb="24">
      <t>セイヒン</t>
    </rPh>
    <phoneticPr fontId="3"/>
  </si>
  <si>
    <t>１契約あたりのポイント　　　　　　　　　　　　　　　　　</t>
    <rPh sb="1" eb="3">
      <t>ケイヤク</t>
    </rPh>
    <phoneticPr fontId="3"/>
  </si>
  <si>
    <t>□医薬品　□医療機器　□再生医療等製品</t>
    <rPh sb="1" eb="4">
      <t>イヤクヒン</t>
    </rPh>
    <rPh sb="6" eb="10">
      <t>イリョウキキ</t>
    </rPh>
    <rPh sb="12" eb="16">
      <t>サイセイイリョウ</t>
    </rPh>
    <rPh sb="16" eb="17">
      <t>トウ</t>
    </rPh>
    <rPh sb="17" eb="19">
      <t>セイヒン</t>
    </rPh>
    <phoneticPr fontId="3"/>
  </si>
  <si>
    <t>□医薬品　□医療機器  □再生医療等製品</t>
    <rPh sb="1" eb="4">
      <t>イヤクヒン</t>
    </rPh>
    <rPh sb="6" eb="8">
      <t>イリョウ</t>
    </rPh>
    <rPh sb="8" eb="10">
      <t>キキ</t>
    </rPh>
    <rPh sb="13" eb="15">
      <t>サイセイ</t>
    </rPh>
    <rPh sb="15" eb="17">
      <t>イリョウ</t>
    </rPh>
    <rPh sb="17" eb="18">
      <t>トウ</t>
    </rPh>
    <rPh sb="18" eb="20">
      <t>セイヒン</t>
    </rPh>
    <phoneticPr fontId="3"/>
  </si>
  <si>
    <t>□治験　　□製造販売後臨床試験</t>
    <rPh sb="1" eb="3">
      <t>チケン</t>
    </rPh>
    <rPh sb="6" eb="8">
      <t>セイゾウ</t>
    </rPh>
    <rPh sb="8" eb="10">
      <t>ハンバイ</t>
    </rPh>
    <rPh sb="10" eb="11">
      <t>ゴ</t>
    </rPh>
    <rPh sb="11" eb="13">
      <t>リンショウ</t>
    </rPh>
    <rPh sb="13" eb="15">
      <t>シケン</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</si>
</sst>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30">
    <font>
      <sz val="11"/>
      <color theme="1"/>
      <name val="游ゴシック"/>
      <family val="2"/>
      <scheme val="minor"/>
    </font>
    <font>
      <sz val="11"/>
      <name val="ＭＳ Ｐゴシック"/>
      <family val="3"/>
      <charset val="128"/>
    </font>
    <font>
      <sz val="6"/>
      <name val="游ゴシック"/>
      <family val="3"/>
      <charset val="128"/>
      <scheme val="minor"/>
    </font>
    <font>
      <sz val="6"/>
      <name val="ＭＳ Ｐゴシック"/>
      <family val="3"/>
      <charset val="128"/>
    </font>
    <font>
      <sz val="8"/>
      <name val="ＭＳ Ｐゴシック"/>
      <family val="3"/>
      <charset val="128"/>
    </font>
    <font>
      <b/>
      <sz val="11"/>
      <color rgb="FFFF0000"/>
      <name val="ＭＳ Ｐゴシック"/>
      <family val="3"/>
      <charset val="128"/>
    </font>
    <font>
      <sz val="9"/>
      <name val="ＭＳ Ｐゴシック"/>
      <family val="3"/>
      <charset val="128"/>
    </font>
    <font>
      <sz val="10"/>
      <name val="ＭＳ Ｐゴシック"/>
      <family val="3"/>
      <charset val="128"/>
    </font>
    <font>
      <b/>
      <sz val="16"/>
      <name val="ＭＳ Ｐゴシック"/>
      <family val="3"/>
      <charset val="128"/>
    </font>
    <font>
      <b/>
      <sz val="11"/>
      <name val="ＭＳ Ｐゴシック"/>
      <family val="3"/>
      <charset val="128"/>
    </font>
    <font>
      <sz val="10.5"/>
      <name val="ＭＳ ゴシック"/>
      <family val="3"/>
      <charset val="128"/>
    </font>
    <font>
      <sz val="8.5"/>
      <name val="ＭＳ Ｐゴシック"/>
      <family val="3"/>
      <charset val="128"/>
    </font>
    <font>
      <b/>
      <sz val="10"/>
      <name val="ＭＳ Ｐゴシック"/>
      <family val="3"/>
      <charset val="128"/>
    </font>
    <font>
      <sz val="9"/>
      <color indexed="12"/>
      <name val="ＭＳ Ｐゴシック"/>
      <family val="3"/>
      <charset val="128"/>
    </font>
    <font>
      <sz val="11"/>
      <color rgb="FF0000FF"/>
      <name val="ＭＳ Ｐゴシック"/>
      <family val="3"/>
      <charset val="128"/>
    </font>
    <font>
      <sz val="9"/>
      <color indexed="81"/>
      <name val="MS P ゴシック"/>
      <family val="3"/>
      <charset val="128"/>
    </font>
    <font>
      <sz val="10"/>
      <color theme="1"/>
      <name val="游ゴシック"/>
      <family val="3"/>
      <charset val="128"/>
      <scheme val="minor"/>
    </font>
    <font>
      <sz val="9"/>
      <color theme="1"/>
      <name val="游ゴシック"/>
      <family val="3"/>
      <charset val="128"/>
      <scheme val="minor"/>
    </font>
    <font>
      <sz val="10.5"/>
      <name val="ＭＳ Ｐゴシック"/>
      <family val="3"/>
      <charset val="128"/>
    </font>
    <font>
      <b/>
      <sz val="11"/>
      <color indexed="9"/>
      <name val="ＭＳ Ｐゴシック"/>
      <family val="3"/>
      <charset val="128"/>
    </font>
    <font>
      <sz val="11"/>
      <color theme="1"/>
      <name val="游ゴシック"/>
      <family val="3"/>
      <charset val="128"/>
      <scheme val="minor"/>
    </font>
    <font>
      <sz val="11"/>
      <color rgb="FFFF00FF"/>
      <name val="ＭＳ Ｐゴシック"/>
      <family val="3"/>
      <charset val="128"/>
    </font>
    <font>
      <sz val="9"/>
      <color rgb="FF0000FF"/>
      <name val="ＭＳ Ｐゴシック"/>
      <family val="3"/>
      <charset val="128"/>
    </font>
    <font>
      <sz val="10"/>
      <color rgb="FF0000FF"/>
      <name val="ＭＳ Ｐゴシック"/>
      <family val="3"/>
      <charset val="128"/>
    </font>
    <font>
      <b/>
      <sz val="14"/>
      <name val="ＭＳ Ｐゴシック"/>
      <family val="3"/>
      <charset val="128"/>
    </font>
    <font>
      <b/>
      <sz val="12"/>
      <name val="ＭＳ Ｐゴシック"/>
      <family val="3"/>
      <charset val="128"/>
    </font>
    <font>
      <sz val="11"/>
      <color theme="1"/>
      <name val="ＭＳ Ｐゴシック"/>
      <family val="3"/>
      <charset val="128"/>
    </font>
    <font>
      <sz val="10"/>
      <color theme="1"/>
      <name val="ＭＳ Ｐゴシック"/>
      <family val="3"/>
      <charset val="128"/>
    </font>
    <font>
      <sz val="10.5"/>
      <color theme="1"/>
      <name val="ＭＳ Ｐゴシック"/>
      <family val="3"/>
      <charset val="128"/>
    </font>
    <font>
      <sz val="9"/>
      <color theme="1"/>
      <name val="ＭＳ Ｐゴシック"/>
      <family val="3"/>
      <charset val="128"/>
    </font>
  </fonts>
  <fills count="5">
    <fill>
      <patternFill patternType="none"/>
    </fill>
    <fill>
      <patternFill patternType="gray125"/>
    </fill>
    <fill>
      <patternFill patternType="solid">
        <fgColor theme="5" tint="0.79998168889431442"/>
        <bgColor indexed="64"/>
      </patternFill>
    </fill>
    <fill>
      <patternFill patternType="solid">
        <fgColor theme="4" tint="0.79998168889431442"/>
        <bgColor indexed="64"/>
      </patternFill>
    </fill>
    <fill>
      <patternFill patternType="solid">
        <fgColor theme="9" tint="0.79998168889431442"/>
        <bgColor indexed="64"/>
      </patternFill>
    </fill>
  </fills>
  <borders count="62">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diagonalUp="1">
      <left style="thin">
        <color indexed="64"/>
      </left>
      <right style="thin">
        <color indexed="64"/>
      </right>
      <top style="medium">
        <color indexed="64"/>
      </top>
      <bottom style="thin">
        <color indexed="64"/>
      </bottom>
      <diagonal style="thin">
        <color indexed="64"/>
      </diagonal>
    </border>
    <border diagonalUp="1">
      <left style="thin">
        <color indexed="64"/>
      </left>
      <right/>
      <top style="medium">
        <color indexed="64"/>
      </top>
      <bottom style="thin">
        <color indexed="64"/>
      </bottom>
      <diagonal style="thin">
        <color indexed="64"/>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style="thin">
        <color indexed="64"/>
      </bottom>
      <diagonal style="thin">
        <color indexed="64"/>
      </diagonal>
    </border>
    <border>
      <left style="medium">
        <color indexed="64"/>
      </left>
      <right style="medium">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medium">
        <color indexed="64"/>
      </left>
      <right style="medium">
        <color indexed="64"/>
      </right>
      <top style="thin">
        <color indexed="64"/>
      </top>
      <bottom/>
      <diagonal/>
    </border>
    <border>
      <left style="thin">
        <color indexed="64"/>
      </left>
      <right/>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top style="double">
        <color indexed="64"/>
      </top>
      <bottom style="medium">
        <color indexed="64"/>
      </bottom>
      <diagonal/>
    </border>
    <border>
      <left/>
      <right/>
      <top style="double">
        <color indexed="64"/>
      </top>
      <bottom style="medium">
        <color indexed="64"/>
      </bottom>
      <diagonal/>
    </border>
    <border>
      <left style="medium">
        <color indexed="64"/>
      </left>
      <right style="medium">
        <color indexed="64"/>
      </right>
      <top style="double">
        <color indexed="64"/>
      </top>
      <bottom style="medium">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top/>
      <bottom style="medium">
        <color indexed="64"/>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style="thin">
        <color indexed="64"/>
      </bottom>
      <diagonal/>
    </border>
    <border>
      <left style="thin">
        <color indexed="64"/>
      </left>
      <right/>
      <top/>
      <bottom/>
      <diagonal/>
    </border>
    <border>
      <left/>
      <right style="thin">
        <color indexed="64"/>
      </right>
      <top/>
      <bottom/>
      <diagonal/>
    </border>
    <border diagonalUp="1">
      <left/>
      <right/>
      <top style="medium">
        <color indexed="64"/>
      </top>
      <bottom style="thin">
        <color indexed="64"/>
      </bottom>
      <diagonal style="thin">
        <color indexed="64"/>
      </diagonal>
    </border>
    <border diagonalUp="1">
      <left/>
      <right style="thin">
        <color indexed="64"/>
      </right>
      <top style="medium">
        <color indexed="64"/>
      </top>
      <bottom style="thin">
        <color indexed="64"/>
      </bottom>
      <diagonal style="thin">
        <color indexed="64"/>
      </diagonal>
    </border>
    <border>
      <left/>
      <right/>
      <top style="medium">
        <color indexed="64"/>
      </top>
      <bottom style="thin">
        <color indexed="64"/>
      </bottom>
      <diagonal/>
    </border>
    <border>
      <left/>
      <right style="thin">
        <color indexed="64"/>
      </right>
      <top style="medium">
        <color indexed="64"/>
      </top>
      <bottom style="thin">
        <color indexed="64"/>
      </bottom>
      <diagonal/>
    </border>
    <border diagonalUp="1">
      <left/>
      <right style="thin">
        <color indexed="64"/>
      </right>
      <top style="thin">
        <color indexed="64"/>
      </top>
      <bottom/>
      <diagonal style="thin">
        <color indexed="64"/>
      </diagonal>
    </border>
    <border diagonalUp="1">
      <left style="thin">
        <color indexed="64"/>
      </left>
      <right style="thin">
        <color indexed="64"/>
      </right>
      <top style="thin">
        <color indexed="64"/>
      </top>
      <bottom/>
      <diagonal style="thin">
        <color indexed="64"/>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left style="medium">
        <color indexed="64"/>
      </left>
      <right style="medium">
        <color indexed="64"/>
      </right>
      <top/>
      <bottom/>
      <diagonal/>
    </border>
    <border diagonalUp="1">
      <left/>
      <right style="medium">
        <color indexed="64"/>
      </right>
      <top style="thin">
        <color indexed="64"/>
      </top>
      <bottom style="thin">
        <color indexed="64"/>
      </bottom>
      <diagonal style="thin">
        <color indexed="64"/>
      </diagonal>
    </border>
  </borders>
  <cellStyleXfs count="4">
    <xf numFmtId="0" fontId="0" fillId="0" borderId="0"/>
    <xf numFmtId="0" fontId="1" fillId="0" borderId="0"/>
    <xf numFmtId="0" fontId="20" fillId="0" borderId="0">
      <alignment vertical="center"/>
    </xf>
    <xf numFmtId="38" fontId="1" fillId="0" borderId="0" applyFont="0" applyFill="0" applyBorder="0" applyAlignment="0" applyProtection="0"/>
  </cellStyleXfs>
  <cellXfs count="373">
    <xf numFmtId="0" fontId="0" fillId="0" borderId="0" xfId="0"/>
    <xf numFmtId="0" fontId="1" fillId="0" borderId="0" xfId="1"/>
    <xf numFmtId="0" fontId="5" fillId="0" borderId="0" xfId="1" applyFont="1" applyAlignment="1">
      <alignment vertical="center"/>
    </xf>
    <xf numFmtId="0" fontId="1" fillId="0" borderId="0" xfId="1" applyAlignment="1">
      <alignment horizontal="center" vertical="center"/>
    </xf>
    <xf numFmtId="0" fontId="1" fillId="0" borderId="0" xfId="1" applyAlignment="1">
      <alignment horizontal="right" vertical="center"/>
    </xf>
    <xf numFmtId="0" fontId="1" fillId="0" borderId="0" xfId="1" applyAlignment="1">
      <alignment horizontal="left" vertical="center"/>
    </xf>
    <xf numFmtId="0" fontId="7" fillId="0" borderId="0" xfId="1" applyFont="1" applyAlignment="1">
      <alignment horizontal="right" vertical="center"/>
    </xf>
    <xf numFmtId="0" fontId="1" fillId="0" borderId="3" xfId="1" applyBorder="1" applyAlignment="1">
      <alignment horizontal="center" vertical="center"/>
    </xf>
    <xf numFmtId="0" fontId="9" fillId="0" borderId="0" xfId="1" applyFont="1" applyAlignment="1">
      <alignment horizontal="left" vertical="center"/>
    </xf>
    <xf numFmtId="0" fontId="1" fillId="0" borderId="0" xfId="1" applyFill="1" applyAlignment="1">
      <alignment horizontal="center" vertical="center"/>
    </xf>
    <xf numFmtId="0" fontId="1" fillId="0" borderId="5" xfId="1" applyBorder="1" applyAlignment="1">
      <alignment horizontal="center" vertical="center"/>
    </xf>
    <xf numFmtId="0" fontId="1" fillId="0" borderId="6" xfId="1" applyFont="1" applyBorder="1" applyAlignment="1">
      <alignment horizontal="center" vertical="center" textRotation="255"/>
    </xf>
    <xf numFmtId="0" fontId="1" fillId="0" borderId="8" xfId="1" applyFont="1" applyBorder="1" applyAlignment="1">
      <alignment horizontal="center" vertical="center" textRotation="255"/>
    </xf>
    <xf numFmtId="0" fontId="1" fillId="0" borderId="9" xfId="1" applyBorder="1" applyAlignment="1">
      <alignment horizontal="center" vertical="center"/>
    </xf>
    <xf numFmtId="0" fontId="1" fillId="0" borderId="10" xfId="1" applyBorder="1" applyAlignment="1">
      <alignment horizontal="center" vertical="center"/>
    </xf>
    <xf numFmtId="0" fontId="10" fillId="0" borderId="13" xfId="1" applyFont="1" applyBorder="1" applyAlignment="1">
      <alignment horizontal="center" vertical="center" wrapText="1"/>
    </xf>
    <xf numFmtId="0" fontId="1" fillId="0" borderId="14" xfId="1" applyBorder="1" applyAlignment="1">
      <alignment horizontal="center" vertical="center"/>
    </xf>
    <xf numFmtId="0" fontId="1" fillId="0" borderId="15" xfId="1" applyBorder="1" applyAlignment="1">
      <alignment horizontal="center" vertical="center"/>
    </xf>
    <xf numFmtId="0" fontId="1" fillId="0" borderId="16" xfId="1" applyBorder="1" applyAlignment="1">
      <alignment horizontal="center" vertical="center"/>
    </xf>
    <xf numFmtId="0" fontId="10" fillId="0" borderId="18" xfId="1" applyFont="1" applyBorder="1" applyAlignment="1">
      <alignment horizontal="center" vertical="center" wrapText="1"/>
    </xf>
    <xf numFmtId="0" fontId="1" fillId="0" borderId="15" xfId="1" applyBorder="1" applyAlignment="1">
      <alignment horizontal="center" vertical="center" wrapText="1"/>
    </xf>
    <xf numFmtId="0" fontId="1" fillId="0" borderId="15" xfId="1" applyFill="1" applyBorder="1" applyAlignment="1">
      <alignment horizontal="center" vertical="center"/>
    </xf>
    <xf numFmtId="0" fontId="1" fillId="0" borderId="14" xfId="1" applyBorder="1" applyAlignment="1">
      <alignment horizontal="center" vertical="center"/>
    </xf>
    <xf numFmtId="0" fontId="1" fillId="0" borderId="15" xfId="1" applyBorder="1" applyAlignment="1">
      <alignment horizontal="center" vertical="center"/>
    </xf>
    <xf numFmtId="0" fontId="12" fillId="0" borderId="22" xfId="1" applyFont="1" applyBorder="1" applyAlignment="1">
      <alignment horizontal="right" vertical="center" wrapText="1"/>
    </xf>
    <xf numFmtId="0" fontId="6" fillId="0" borderId="15" xfId="1" applyFont="1" applyBorder="1" applyAlignment="1">
      <alignment horizontal="center" vertical="center" wrapText="1"/>
    </xf>
    <xf numFmtId="0" fontId="1" fillId="0" borderId="15" xfId="1" applyFont="1" applyBorder="1" applyAlignment="1">
      <alignment horizontal="center" vertical="center"/>
    </xf>
    <xf numFmtId="0" fontId="1" fillId="0" borderId="2" xfId="1" applyFill="1" applyBorder="1" applyAlignment="1">
      <alignment horizontal="center" vertical="center"/>
    </xf>
    <xf numFmtId="0" fontId="1" fillId="0" borderId="15" xfId="1" applyFont="1" applyBorder="1" applyAlignment="1">
      <alignment horizontal="center" vertical="center" wrapText="1"/>
    </xf>
    <xf numFmtId="0" fontId="10" fillId="0" borderId="21" xfId="1" applyFont="1" applyBorder="1" applyAlignment="1">
      <alignment horizontal="center" vertical="center" wrapText="1"/>
    </xf>
    <xf numFmtId="0" fontId="1" fillId="0" borderId="4" xfId="1" applyBorder="1" applyAlignment="1">
      <alignment horizontal="center" vertical="center"/>
    </xf>
    <xf numFmtId="0" fontId="1" fillId="0" borderId="4" xfId="1" applyBorder="1" applyAlignment="1">
      <alignment horizontal="center" vertical="center" wrapText="1"/>
    </xf>
    <xf numFmtId="0" fontId="1" fillId="0" borderId="24" xfId="1" applyBorder="1" applyAlignment="1">
      <alignment horizontal="center" vertical="center"/>
    </xf>
    <xf numFmtId="0" fontId="1" fillId="0" borderId="25" xfId="1" applyBorder="1" applyAlignment="1">
      <alignment horizontal="center" vertical="center"/>
    </xf>
    <xf numFmtId="0" fontId="1" fillId="0" borderId="26" xfId="1" applyFill="1" applyBorder="1" applyAlignment="1">
      <alignment vertical="center"/>
    </xf>
    <xf numFmtId="0" fontId="1" fillId="0" borderId="31" xfId="1" applyBorder="1" applyAlignment="1">
      <alignment horizontal="center" vertical="center"/>
    </xf>
    <xf numFmtId="0" fontId="14" fillId="0" borderId="0" xfId="1" applyFont="1" applyAlignment="1">
      <alignment horizontal="center" vertical="center"/>
    </xf>
    <xf numFmtId="0" fontId="1" fillId="0" borderId="0" xfId="1" applyFill="1"/>
    <xf numFmtId="0" fontId="1" fillId="0" borderId="0" xfId="1" applyBorder="1" applyAlignment="1">
      <alignment horizontal="left" vertical="center"/>
    </xf>
    <xf numFmtId="0" fontId="6" fillId="0" borderId="0" xfId="1" applyFont="1" applyAlignment="1">
      <alignment horizontal="left" vertical="center"/>
    </xf>
    <xf numFmtId="0" fontId="1" fillId="0" borderId="33" xfId="1" applyBorder="1" applyAlignment="1">
      <alignment horizontal="center" vertical="center"/>
    </xf>
    <xf numFmtId="0" fontId="1" fillId="0" borderId="34" xfId="1" applyFont="1" applyBorder="1" applyAlignment="1">
      <alignment horizontal="center" vertical="center" textRotation="255"/>
    </xf>
    <xf numFmtId="0" fontId="1" fillId="0" borderId="36" xfId="1" applyFont="1" applyBorder="1" applyAlignment="1">
      <alignment horizontal="center" vertical="center" textRotation="255"/>
    </xf>
    <xf numFmtId="0" fontId="1" fillId="0" borderId="37" xfId="1" applyBorder="1" applyAlignment="1">
      <alignment horizontal="center" vertical="center"/>
    </xf>
    <xf numFmtId="0" fontId="1" fillId="0" borderId="38" xfId="1" applyBorder="1" applyAlignment="1">
      <alignment horizontal="center" vertical="center"/>
    </xf>
    <xf numFmtId="0" fontId="7" fillId="0" borderId="38" xfId="1" applyFont="1" applyBorder="1" applyAlignment="1">
      <alignment horizontal="left" vertical="center" wrapText="1"/>
    </xf>
    <xf numFmtId="0" fontId="7" fillId="0" borderId="1" xfId="1" applyFont="1" applyFill="1" applyBorder="1" applyAlignment="1">
      <alignment horizontal="left" vertical="center" wrapText="1"/>
    </xf>
    <xf numFmtId="0" fontId="10" fillId="0" borderId="23" xfId="1" applyFont="1" applyBorder="1" applyAlignment="1">
      <alignment horizontal="center" vertical="center" wrapText="1"/>
    </xf>
    <xf numFmtId="0" fontId="1" fillId="0" borderId="3" xfId="1" applyFill="1" applyBorder="1" applyAlignment="1">
      <alignment horizontal="center" vertical="center"/>
    </xf>
    <xf numFmtId="0" fontId="10" fillId="0" borderId="31" xfId="1" applyFont="1" applyBorder="1" applyAlignment="1">
      <alignment horizontal="center" vertical="center" wrapText="1"/>
    </xf>
    <xf numFmtId="0" fontId="16" fillId="0" borderId="0" xfId="1" applyFont="1" applyAlignment="1">
      <alignment vertical="center"/>
    </xf>
    <xf numFmtId="0" fontId="17" fillId="0" borderId="0" xfId="1" applyFont="1" applyAlignment="1">
      <alignment vertical="center"/>
    </xf>
    <xf numFmtId="0" fontId="17" fillId="0" borderId="0" xfId="1" applyFont="1" applyAlignment="1">
      <alignment horizontal="right" vertical="center"/>
    </xf>
    <xf numFmtId="0" fontId="17" fillId="0" borderId="0" xfId="1" applyFont="1" applyAlignment="1">
      <alignment vertical="center" shrinkToFit="1"/>
    </xf>
    <xf numFmtId="0" fontId="17" fillId="0" borderId="0" xfId="1" applyFont="1" applyAlignment="1">
      <alignment horizontal="left" vertical="center"/>
    </xf>
    <xf numFmtId="0" fontId="1" fillId="0" borderId="1" xfId="1" applyBorder="1" applyAlignment="1">
      <alignment vertical="center"/>
    </xf>
    <xf numFmtId="0" fontId="6" fillId="0" borderId="0" xfId="1" applyFont="1" applyBorder="1" applyAlignment="1">
      <alignment horizontal="center" vertical="center"/>
    </xf>
    <xf numFmtId="0" fontId="6" fillId="0" borderId="0" xfId="1" applyFont="1" applyBorder="1" applyAlignment="1">
      <alignment horizontal="left" vertical="center"/>
    </xf>
    <xf numFmtId="0" fontId="10" fillId="0" borderId="0" xfId="1" applyFont="1" applyBorder="1" applyAlignment="1">
      <alignment horizontal="center" vertical="center" wrapText="1"/>
    </xf>
    <xf numFmtId="0" fontId="10" fillId="0" borderId="23" xfId="1" applyFont="1" applyFill="1" applyBorder="1" applyAlignment="1">
      <alignment horizontal="center" vertical="center" wrapText="1"/>
    </xf>
    <xf numFmtId="0" fontId="10" fillId="0" borderId="18" xfId="1" applyFont="1" applyFill="1" applyBorder="1" applyAlignment="1">
      <alignment horizontal="center" vertical="center" wrapText="1"/>
    </xf>
    <xf numFmtId="0" fontId="10" fillId="0" borderId="21" xfId="1" applyFont="1" applyFill="1" applyBorder="1" applyAlignment="1">
      <alignment horizontal="center" vertical="center" wrapText="1"/>
    </xf>
    <xf numFmtId="0" fontId="1" fillId="0" borderId="25" xfId="1" applyFill="1" applyBorder="1" applyAlignment="1">
      <alignment horizontal="center" vertical="center" wrapText="1"/>
    </xf>
    <xf numFmtId="0" fontId="1" fillId="0" borderId="0" xfId="1" applyBorder="1" applyAlignment="1">
      <alignment horizontal="center" vertical="center"/>
    </xf>
    <xf numFmtId="0" fontId="1" fillId="0" borderId="0" xfId="1" applyFill="1" applyBorder="1" applyAlignment="1">
      <alignment horizontal="center" vertical="center"/>
    </xf>
    <xf numFmtId="0" fontId="1" fillId="0" borderId="38" xfId="1" applyBorder="1" applyAlignment="1">
      <alignment horizontal="center" vertical="center" wrapText="1"/>
    </xf>
    <xf numFmtId="0" fontId="1" fillId="0" borderId="0" xfId="1" applyAlignment="1">
      <alignment horizontal="left" vertical="center" wrapText="1"/>
    </xf>
    <xf numFmtId="0" fontId="1" fillId="0" borderId="15" xfId="1" applyFill="1" applyBorder="1" applyAlignment="1">
      <alignment horizontal="center" vertical="center" wrapText="1"/>
    </xf>
    <xf numFmtId="0" fontId="1" fillId="0" borderId="15" xfId="1" applyFont="1" applyFill="1" applyBorder="1" applyAlignment="1">
      <alignment horizontal="center" vertical="center" wrapText="1"/>
    </xf>
    <xf numFmtId="0" fontId="1" fillId="0" borderId="3" xfId="1" applyFill="1" applyBorder="1" applyAlignment="1">
      <alignment horizontal="center" vertical="center" wrapText="1"/>
    </xf>
    <xf numFmtId="0" fontId="18" fillId="0" borderId="15" xfId="1" applyFont="1" applyFill="1" applyBorder="1" applyAlignment="1">
      <alignment horizontal="center" vertical="center" wrapText="1"/>
    </xf>
    <xf numFmtId="0" fontId="1" fillId="0" borderId="25" xfId="1" applyFont="1" applyBorder="1" applyAlignment="1">
      <alignment horizontal="center" vertical="center" wrapText="1"/>
    </xf>
    <xf numFmtId="0" fontId="1" fillId="0" borderId="25" xfId="1" applyFont="1" applyBorder="1" applyAlignment="1">
      <alignment horizontal="left" vertical="center" wrapText="1"/>
    </xf>
    <xf numFmtId="0" fontId="1" fillId="0" borderId="15" xfId="1" applyBorder="1" applyAlignment="1">
      <alignment horizontal="left" vertical="center" wrapText="1"/>
    </xf>
    <xf numFmtId="0" fontId="1" fillId="0" borderId="0" xfId="1" applyFill="1" applyAlignment="1">
      <alignment horizontal="left" vertical="center"/>
    </xf>
    <xf numFmtId="0" fontId="1" fillId="2" borderId="15" xfId="1" applyFill="1" applyBorder="1" applyAlignment="1">
      <alignment horizontal="center" vertical="center"/>
    </xf>
    <xf numFmtId="0" fontId="1" fillId="2" borderId="25" xfId="1" applyFill="1" applyBorder="1" applyAlignment="1">
      <alignment horizontal="center" vertical="center"/>
    </xf>
    <xf numFmtId="0" fontId="1" fillId="3" borderId="15" xfId="1" applyFill="1" applyBorder="1" applyAlignment="1">
      <alignment horizontal="center" vertical="center"/>
    </xf>
    <xf numFmtId="0" fontId="1" fillId="3" borderId="25" xfId="1" applyFill="1" applyBorder="1" applyAlignment="1">
      <alignment horizontal="center" vertical="center"/>
    </xf>
    <xf numFmtId="0" fontId="1" fillId="3" borderId="10" xfId="1" applyFill="1" applyBorder="1" applyAlignment="1">
      <alignment horizontal="center" vertical="center"/>
    </xf>
    <xf numFmtId="0" fontId="1" fillId="3" borderId="15" xfId="1" applyFill="1" applyBorder="1" applyAlignment="1">
      <alignment horizontal="center" vertical="center"/>
    </xf>
    <xf numFmtId="0" fontId="1" fillId="3" borderId="2" xfId="1" applyFill="1" applyBorder="1" applyAlignment="1">
      <alignment horizontal="center" vertical="center"/>
    </xf>
    <xf numFmtId="0" fontId="1" fillId="3" borderId="38" xfId="1" applyFill="1" applyBorder="1" applyAlignment="1">
      <alignment horizontal="center" vertical="center"/>
    </xf>
    <xf numFmtId="0" fontId="4" fillId="0" borderId="0" xfId="1" applyFont="1" applyFill="1" applyBorder="1" applyAlignment="1">
      <alignment horizontal="left" vertical="center"/>
    </xf>
    <xf numFmtId="0" fontId="14" fillId="0" borderId="0" xfId="1" applyFont="1" applyFill="1" applyBorder="1" applyAlignment="1">
      <alignment horizontal="center" vertical="center"/>
    </xf>
    <xf numFmtId="0" fontId="21" fillId="0" borderId="0" xfId="1" applyFont="1" applyAlignment="1">
      <alignment horizontal="center" vertical="center"/>
    </xf>
    <xf numFmtId="0" fontId="1" fillId="0" borderId="38" xfId="1" quotePrefix="1" applyNumberFormat="1" applyFont="1" applyBorder="1" applyAlignment="1">
      <alignment horizontal="center" vertical="center" wrapText="1"/>
    </xf>
    <xf numFmtId="0" fontId="1" fillId="0" borderId="38" xfId="1" quotePrefix="1" applyNumberFormat="1" applyBorder="1" applyAlignment="1">
      <alignment horizontal="center" vertical="center" wrapText="1"/>
    </xf>
    <xf numFmtId="0" fontId="1" fillId="0" borderId="24" xfId="1" applyFill="1" applyBorder="1" applyAlignment="1">
      <alignment horizontal="center" vertical="center"/>
    </xf>
    <xf numFmtId="0" fontId="1" fillId="0" borderId="25" xfId="1" applyFont="1" applyBorder="1" applyAlignment="1">
      <alignment horizontal="center" vertical="center"/>
    </xf>
    <xf numFmtId="0" fontId="4" fillId="0" borderId="0" xfId="1" applyFont="1" applyFill="1" applyAlignment="1">
      <alignment horizontal="left" vertical="top"/>
    </xf>
    <xf numFmtId="0" fontId="1" fillId="0" borderId="0" xfId="1" applyFill="1" applyAlignment="1">
      <alignment horizontal="center"/>
    </xf>
    <xf numFmtId="0" fontId="1" fillId="0" borderId="14" xfId="1" applyBorder="1" applyAlignment="1">
      <alignment horizontal="center" vertical="center"/>
    </xf>
    <xf numFmtId="0" fontId="14" fillId="0" borderId="0" xfId="1" applyFont="1" applyAlignment="1">
      <alignment horizontal="left" vertical="center"/>
    </xf>
    <xf numFmtId="0" fontId="7" fillId="0" borderId="0" xfId="1" applyFont="1" applyFill="1" applyAlignment="1">
      <alignment horizontal="left" vertical="center"/>
    </xf>
    <xf numFmtId="0" fontId="6" fillId="0" borderId="0" xfId="1" applyFont="1" applyFill="1" applyAlignment="1">
      <alignment horizontal="left" vertical="center"/>
    </xf>
    <xf numFmtId="0" fontId="1" fillId="0" borderId="0" xfId="1" applyFont="1" applyFill="1" applyAlignment="1"/>
    <xf numFmtId="0" fontId="1" fillId="0" borderId="0" xfId="1" applyFont="1" applyAlignment="1"/>
    <xf numFmtId="0" fontId="1" fillId="0" borderId="0" xfId="1" applyFont="1" applyAlignment="1">
      <alignment horizontal="right"/>
    </xf>
    <xf numFmtId="0" fontId="1" fillId="0" borderId="0" xfId="1" applyFont="1" applyAlignment="1">
      <alignment vertical="center"/>
    </xf>
    <xf numFmtId="0" fontId="1" fillId="0" borderId="0" xfId="1" applyFont="1" applyAlignment="1">
      <alignment horizontal="right" vertical="center"/>
    </xf>
    <xf numFmtId="0" fontId="9" fillId="0" borderId="0" xfId="1" applyFont="1" applyBorder="1" applyAlignment="1">
      <alignment horizontal="center" vertical="top" wrapText="1"/>
    </xf>
    <xf numFmtId="0" fontId="9" fillId="0" borderId="0" xfId="1" applyFont="1" applyBorder="1" applyAlignment="1">
      <alignment vertical="top" wrapText="1"/>
    </xf>
    <xf numFmtId="0" fontId="1" fillId="0" borderId="0" xfId="1" applyFont="1" applyBorder="1" applyAlignment="1"/>
    <xf numFmtId="0" fontId="1" fillId="0" borderId="0" xfId="1" applyFont="1" applyBorder="1" applyAlignment="1">
      <alignment horizontal="right"/>
    </xf>
    <xf numFmtId="0" fontId="1" fillId="0" borderId="0" xfId="1" applyFont="1" applyBorder="1" applyAlignment="1">
      <alignment vertical="center"/>
    </xf>
    <xf numFmtId="0" fontId="1" fillId="0" borderId="0" xfId="1" applyFont="1" applyAlignment="1">
      <alignment horizontal="center"/>
    </xf>
    <xf numFmtId="0" fontId="1" fillId="0" borderId="0" xfId="1" applyFont="1" applyBorder="1" applyAlignment="1">
      <alignment horizontal="center" vertical="top" wrapText="1"/>
    </xf>
    <xf numFmtId="0" fontId="1" fillId="0" borderId="0" xfId="1" applyFont="1" applyBorder="1" applyAlignment="1">
      <alignment vertical="top" wrapText="1"/>
    </xf>
    <xf numFmtId="0" fontId="1" fillId="0" borderId="0" xfId="1" applyFont="1" applyBorder="1" applyAlignment="1">
      <alignment horizontal="right" vertical="top" wrapText="1"/>
    </xf>
    <xf numFmtId="0" fontId="6" fillId="0" borderId="15" xfId="1" applyFont="1" applyBorder="1" applyAlignment="1">
      <alignment horizontal="center" vertical="center"/>
    </xf>
    <xf numFmtId="0" fontId="1" fillId="0" borderId="0" xfId="1" applyFont="1" applyBorder="1" applyAlignment="1">
      <alignment horizontal="center" wrapText="1"/>
    </xf>
    <xf numFmtId="0" fontId="1" fillId="0" borderId="0" xfId="1" applyFont="1" applyBorder="1" applyAlignment="1">
      <alignment horizontal="right" wrapText="1"/>
    </xf>
    <xf numFmtId="0" fontId="9" fillId="0" borderId="0" xfId="1" applyFont="1" applyBorder="1" applyAlignment="1">
      <alignment horizontal="right" vertical="top" wrapText="1"/>
    </xf>
    <xf numFmtId="0" fontId="1" fillId="0" borderId="0" xfId="1" applyFont="1"/>
    <xf numFmtId="0" fontId="24" fillId="0" borderId="0" xfId="1" applyFont="1" applyBorder="1" applyAlignment="1">
      <alignment horizontal="center" vertical="top" wrapText="1"/>
    </xf>
    <xf numFmtId="0" fontId="9" fillId="0" borderId="46" xfId="1" applyFont="1" applyBorder="1" applyAlignment="1">
      <alignment horizontal="left" wrapText="1"/>
    </xf>
    <xf numFmtId="0" fontId="1" fillId="0" borderId="9" xfId="1" applyFont="1" applyFill="1" applyBorder="1" applyAlignment="1">
      <alignment horizontal="center" vertical="center" shrinkToFit="1"/>
    </xf>
    <xf numFmtId="0" fontId="1" fillId="0" borderId="10" xfId="1" applyFont="1" applyFill="1" applyBorder="1" applyAlignment="1">
      <alignment horizontal="center" vertical="center" wrapText="1"/>
    </xf>
    <xf numFmtId="0" fontId="1" fillId="4" borderId="10" xfId="1" applyFont="1" applyFill="1" applyBorder="1" applyAlignment="1">
      <alignment horizontal="center" vertical="center" wrapText="1"/>
    </xf>
    <xf numFmtId="0" fontId="1" fillId="4" borderId="10" xfId="1" applyFont="1" applyFill="1" applyBorder="1" applyAlignment="1">
      <alignment vertical="center" wrapText="1"/>
    </xf>
    <xf numFmtId="0" fontId="18" fillId="0" borderId="13" xfId="1" applyFont="1" applyBorder="1" applyAlignment="1">
      <alignment horizontal="center" vertical="center" wrapText="1"/>
    </xf>
    <xf numFmtId="0" fontId="1" fillId="0" borderId="14" xfId="1" applyFont="1" applyFill="1" applyBorder="1" applyAlignment="1">
      <alignment horizontal="center" vertical="center" shrinkToFit="1"/>
    </xf>
    <xf numFmtId="0" fontId="1" fillId="4" borderId="15" xfId="1" applyFont="1" applyFill="1" applyBorder="1" applyAlignment="1">
      <alignment horizontal="center" vertical="center" wrapText="1"/>
    </xf>
    <xf numFmtId="0" fontId="18" fillId="0" borderId="23" xfId="1" applyFont="1" applyBorder="1" applyAlignment="1">
      <alignment horizontal="center" vertical="center" wrapText="1"/>
    </xf>
    <xf numFmtId="0" fontId="1" fillId="4" borderId="25" xfId="1" applyFont="1" applyFill="1" applyBorder="1" applyAlignment="1">
      <alignment horizontal="center" vertical="center" wrapText="1"/>
    </xf>
    <xf numFmtId="0" fontId="1" fillId="0" borderId="24" xfId="1" applyFont="1" applyFill="1" applyBorder="1" applyAlignment="1">
      <alignment horizontal="center" vertical="center" shrinkToFit="1"/>
    </xf>
    <xf numFmtId="0" fontId="1" fillId="0" borderId="19" xfId="1" applyFont="1" applyFill="1" applyBorder="1" applyAlignment="1">
      <alignment horizontal="center" vertical="center" wrapText="1"/>
    </xf>
    <xf numFmtId="0" fontId="18" fillId="0" borderId="60" xfId="1" applyFont="1" applyBorder="1" applyAlignment="1">
      <alignment horizontal="center" vertical="center" wrapText="1"/>
    </xf>
    <xf numFmtId="0" fontId="18" fillId="0" borderId="31" xfId="1" applyFont="1" applyBorder="1" applyAlignment="1">
      <alignment horizontal="center" vertical="center" wrapText="1"/>
    </xf>
    <xf numFmtId="0" fontId="1" fillId="0" borderId="0" xfId="1" applyFont="1" applyFill="1" applyBorder="1" applyAlignment="1">
      <alignment horizontal="center" vertical="center" wrapText="1" shrinkToFit="1"/>
    </xf>
    <xf numFmtId="0" fontId="1" fillId="0" borderId="0" xfId="1" applyFont="1" applyFill="1" applyBorder="1" applyAlignment="1">
      <alignment horizontal="center" vertical="center" shrinkToFit="1"/>
    </xf>
    <xf numFmtId="0" fontId="1" fillId="0" borderId="0" xfId="1" applyFont="1" applyFill="1" applyBorder="1" applyAlignment="1">
      <alignment horizontal="center" vertical="center" wrapText="1"/>
    </xf>
    <xf numFmtId="0" fontId="1" fillId="0" borderId="0" xfId="1" applyFont="1" applyBorder="1" applyAlignment="1">
      <alignment horizontal="center" vertical="center"/>
    </xf>
    <xf numFmtId="0" fontId="1" fillId="0" borderId="0" xfId="1" applyFont="1" applyFill="1" applyBorder="1" applyAlignment="1">
      <alignment horizontal="left" vertical="center" wrapText="1"/>
    </xf>
    <xf numFmtId="0" fontId="1" fillId="0" borderId="0" xfId="1" applyFont="1" applyFill="1" applyBorder="1" applyAlignment="1">
      <alignment vertical="center" wrapText="1"/>
    </xf>
    <xf numFmtId="0" fontId="1" fillId="0" borderId="0" xfId="1" applyFont="1" applyBorder="1" applyAlignment="1">
      <alignment horizontal="left" vertical="center"/>
    </xf>
    <xf numFmtId="0" fontId="1" fillId="0" borderId="0" xfId="1" applyFont="1" applyAlignment="1">
      <alignment horizontal="center" vertical="center"/>
    </xf>
    <xf numFmtId="0" fontId="1" fillId="4" borderId="15" xfId="1" applyFont="1" applyFill="1" applyBorder="1" applyAlignment="1">
      <alignment vertical="center"/>
    </xf>
    <xf numFmtId="0" fontId="9" fillId="0" borderId="0" xfId="1" applyFont="1" applyAlignment="1">
      <alignment vertical="center"/>
    </xf>
    <xf numFmtId="49" fontId="1" fillId="0" borderId="0" xfId="1" applyNumberFormat="1" applyFont="1" applyAlignment="1">
      <alignment horizontal="right" vertical="center"/>
    </xf>
    <xf numFmtId="49" fontId="1" fillId="0" borderId="0" xfId="1" applyNumberFormat="1" applyFont="1" applyAlignment="1">
      <alignment horizontal="left" vertical="center"/>
    </xf>
    <xf numFmtId="49" fontId="1" fillId="0" borderId="0" xfId="1" applyNumberFormat="1" applyFont="1" applyAlignment="1">
      <alignment vertical="center"/>
    </xf>
    <xf numFmtId="49" fontId="1" fillId="0" borderId="0" xfId="1" applyNumberFormat="1" applyFont="1" applyAlignment="1">
      <alignment horizontal="center" vertical="center"/>
    </xf>
    <xf numFmtId="0" fontId="1" fillId="0" borderId="1" xfId="1" applyFont="1" applyBorder="1" applyAlignment="1">
      <alignment horizontal="right" vertical="top" wrapText="1"/>
    </xf>
    <xf numFmtId="0" fontId="1" fillId="0" borderId="1" xfId="1" applyFont="1" applyBorder="1" applyAlignment="1"/>
    <xf numFmtId="0" fontId="1" fillId="0" borderId="3" xfId="1" applyFont="1" applyBorder="1" applyAlignment="1">
      <alignment horizontal="right" wrapText="1"/>
    </xf>
    <xf numFmtId="0" fontId="1" fillId="0" borderId="3" xfId="1" applyFont="1" applyBorder="1" applyAlignment="1"/>
    <xf numFmtId="0" fontId="6" fillId="0" borderId="0" xfId="1" applyFont="1" applyAlignment="1"/>
    <xf numFmtId="38" fontId="1" fillId="0" borderId="0" xfId="3" applyFont="1" applyFill="1" applyBorder="1" applyAlignment="1">
      <alignment horizontal="center" vertical="center" wrapText="1"/>
    </xf>
    <xf numFmtId="0" fontId="1" fillId="0" borderId="0" xfId="1" applyFont="1" applyBorder="1" applyAlignment="1">
      <alignment vertical="center" wrapText="1"/>
    </xf>
    <xf numFmtId="0" fontId="27" fillId="0" borderId="0" xfId="1" applyFont="1" applyAlignment="1">
      <alignment vertical="center"/>
    </xf>
    <xf numFmtId="0" fontId="29" fillId="0" borderId="0" xfId="1" applyFont="1" applyAlignment="1">
      <alignment horizontal="right" vertical="center"/>
    </xf>
    <xf numFmtId="0" fontId="29" fillId="0" borderId="0" xfId="1" applyFont="1" applyAlignment="1">
      <alignment vertical="center"/>
    </xf>
    <xf numFmtId="0" fontId="1" fillId="0" borderId="25" xfId="1" applyBorder="1" applyAlignment="1">
      <alignment horizontal="left" vertical="center" wrapText="1"/>
    </xf>
    <xf numFmtId="0" fontId="1" fillId="0" borderId="19" xfId="1" applyFill="1" applyBorder="1" applyAlignment="1">
      <alignment horizontal="left" vertical="center"/>
    </xf>
    <xf numFmtId="0" fontId="1" fillId="0" borderId="20" xfId="1" applyFill="1" applyBorder="1" applyAlignment="1">
      <alignment horizontal="left" vertical="center"/>
    </xf>
    <xf numFmtId="0" fontId="9" fillId="0" borderId="27" xfId="1" applyFont="1" applyBorder="1" applyAlignment="1">
      <alignment horizontal="center" vertical="center"/>
    </xf>
    <xf numFmtId="0" fontId="9" fillId="0" borderId="28" xfId="1" applyFont="1" applyBorder="1" applyAlignment="1">
      <alignment horizontal="center" vertical="center"/>
    </xf>
    <xf numFmtId="0" fontId="9" fillId="0" borderId="29" xfId="1" applyFont="1" applyBorder="1" applyAlignment="1">
      <alignment horizontal="center" vertical="center"/>
    </xf>
    <xf numFmtId="0" fontId="9" fillId="0" borderId="30" xfId="1" applyFont="1" applyBorder="1" applyAlignment="1">
      <alignment horizontal="center" vertical="center"/>
    </xf>
    <xf numFmtId="0" fontId="1" fillId="0" borderId="2" xfId="1" applyFont="1" applyFill="1" applyBorder="1" applyAlignment="1">
      <alignment horizontal="left" vertical="center" wrapText="1"/>
    </xf>
    <xf numFmtId="0" fontId="1" fillId="0" borderId="3" xfId="1" applyFont="1" applyFill="1" applyBorder="1" applyAlignment="1">
      <alignment horizontal="left" vertical="center" wrapText="1"/>
    </xf>
    <xf numFmtId="0" fontId="1" fillId="0" borderId="4" xfId="1" applyFont="1" applyFill="1" applyBorder="1" applyAlignment="1">
      <alignment horizontal="left" vertical="center" wrapText="1"/>
    </xf>
    <xf numFmtId="0" fontId="1" fillId="0" borderId="16" xfId="1" applyFill="1" applyBorder="1" applyAlignment="1">
      <alignment horizontal="center" vertical="center"/>
    </xf>
    <xf numFmtId="0" fontId="1" fillId="0" borderId="17" xfId="1" applyFill="1" applyBorder="1" applyAlignment="1">
      <alignment horizontal="center" vertical="center"/>
    </xf>
    <xf numFmtId="0" fontId="1" fillId="0" borderId="15" xfId="1" applyBorder="1" applyAlignment="1">
      <alignment horizontal="left" vertical="center" wrapText="1"/>
    </xf>
    <xf numFmtId="0" fontId="1" fillId="0" borderId="2" xfId="1" applyFill="1" applyBorder="1" applyAlignment="1">
      <alignment horizontal="left" vertical="center" wrapText="1"/>
    </xf>
    <xf numFmtId="0" fontId="1" fillId="0" borderId="3" xfId="1" applyFill="1" applyBorder="1" applyAlignment="1">
      <alignment horizontal="left" vertical="center" wrapText="1"/>
    </xf>
    <xf numFmtId="0" fontId="1" fillId="0" borderId="4" xfId="1" applyFill="1" applyBorder="1" applyAlignment="1">
      <alignment horizontal="left" vertical="center" wrapText="1"/>
    </xf>
    <xf numFmtId="0" fontId="1" fillId="0" borderId="15" xfId="1" applyBorder="1" applyAlignment="1">
      <alignment horizontal="left" vertical="center"/>
    </xf>
    <xf numFmtId="0" fontId="1" fillId="0" borderId="2" xfId="1" applyBorder="1" applyAlignment="1">
      <alignment horizontal="center" vertical="center" wrapText="1"/>
    </xf>
    <xf numFmtId="0" fontId="1" fillId="0" borderId="3" xfId="1" applyBorder="1" applyAlignment="1">
      <alignment horizontal="center" vertical="center" wrapText="1"/>
    </xf>
    <xf numFmtId="0" fontId="1" fillId="0" borderId="4" xfId="1" applyBorder="1" applyAlignment="1">
      <alignment horizontal="center" vertical="center" wrapText="1"/>
    </xf>
    <xf numFmtId="0" fontId="1" fillId="0" borderId="2" xfId="1" applyBorder="1" applyAlignment="1">
      <alignment horizontal="center" vertical="center"/>
    </xf>
    <xf numFmtId="0" fontId="1" fillId="0" borderId="3" xfId="1" applyBorder="1" applyAlignment="1">
      <alignment horizontal="center" vertical="center"/>
    </xf>
    <xf numFmtId="0" fontId="1" fillId="0" borderId="4" xfId="1" applyBorder="1" applyAlignment="1">
      <alignment horizontal="center" vertical="center"/>
    </xf>
    <xf numFmtId="0" fontId="1" fillId="0" borderId="15" xfId="1" applyBorder="1" applyAlignment="1">
      <alignment horizontal="center" vertical="center"/>
    </xf>
    <xf numFmtId="0" fontId="1" fillId="3" borderId="15" xfId="1" applyFill="1" applyBorder="1" applyAlignment="1">
      <alignment horizontal="center" vertical="center"/>
    </xf>
    <xf numFmtId="0" fontId="7" fillId="0" borderId="19" xfId="1" applyFont="1" applyBorder="1" applyAlignment="1">
      <alignment horizontal="left" wrapText="1"/>
    </xf>
    <xf numFmtId="0" fontId="7" fillId="0" borderId="20" xfId="1" applyFont="1" applyBorder="1" applyAlignment="1">
      <alignment horizontal="left" wrapText="1"/>
    </xf>
    <xf numFmtId="0" fontId="1" fillId="0" borderId="21" xfId="1" applyBorder="1" applyAlignment="1">
      <alignment horizontal="center" vertical="center"/>
    </xf>
    <xf numFmtId="0" fontId="1" fillId="0" borderId="23" xfId="1" applyBorder="1" applyAlignment="1">
      <alignment horizontal="center" vertical="center"/>
    </xf>
    <xf numFmtId="0" fontId="12" fillId="0" borderId="1" xfId="1" applyFont="1" applyFill="1" applyBorder="1" applyAlignment="1">
      <alignment horizontal="center" vertical="center" wrapText="1"/>
    </xf>
    <xf numFmtId="0" fontId="12" fillId="0" borderId="1" xfId="1" applyFont="1" applyBorder="1" applyAlignment="1">
      <alignment horizontal="left" vertical="center" wrapText="1"/>
    </xf>
    <xf numFmtId="0" fontId="1" fillId="0" borderId="14" xfId="1" applyBorder="1" applyAlignment="1">
      <alignment horizontal="center" vertical="center"/>
    </xf>
    <xf numFmtId="0" fontId="1" fillId="0" borderId="15" xfId="1" applyFill="1" applyBorder="1" applyAlignment="1">
      <alignment horizontal="left" vertical="center"/>
    </xf>
    <xf numFmtId="0" fontId="11" fillId="0" borderId="2" xfId="1" applyFont="1" applyFill="1" applyBorder="1" applyAlignment="1">
      <alignment horizontal="center" vertical="center"/>
    </xf>
    <xf numFmtId="0" fontId="11" fillId="0" borderId="3" xfId="1" applyFont="1" applyFill="1" applyBorder="1" applyAlignment="1">
      <alignment horizontal="center" vertical="center"/>
    </xf>
    <xf numFmtId="0" fontId="11" fillId="0" borderId="4" xfId="1" applyFont="1" applyFill="1" applyBorder="1" applyAlignment="1">
      <alignment horizontal="center" vertical="center"/>
    </xf>
    <xf numFmtId="0" fontId="1" fillId="0" borderId="15" xfId="1" applyFill="1" applyBorder="1" applyAlignment="1">
      <alignment horizontal="center" vertical="center"/>
    </xf>
    <xf numFmtId="0" fontId="1" fillId="0" borderId="2" xfId="1" applyFill="1" applyBorder="1" applyAlignment="1">
      <alignment horizontal="center" vertical="center"/>
    </xf>
    <xf numFmtId="0" fontId="1" fillId="0" borderId="10" xfId="1" applyBorder="1" applyAlignment="1">
      <alignment horizontal="left" vertical="center"/>
    </xf>
    <xf numFmtId="0" fontId="1" fillId="0" borderId="11" xfId="1" applyFill="1" applyBorder="1" applyAlignment="1">
      <alignment horizontal="center" vertical="center"/>
    </xf>
    <xf numFmtId="0" fontId="1" fillId="0" borderId="12" xfId="1" applyFill="1" applyBorder="1" applyAlignment="1">
      <alignment horizontal="center" vertical="center"/>
    </xf>
    <xf numFmtId="0" fontId="8" fillId="0" borderId="0" xfId="1" applyFont="1" applyAlignment="1">
      <alignment horizontal="center" vertical="center"/>
    </xf>
    <xf numFmtId="0" fontId="1" fillId="0" borderId="6" xfId="1" applyFont="1" applyBorder="1" applyAlignment="1">
      <alignment horizontal="center" vertical="center"/>
    </xf>
    <xf numFmtId="0" fontId="1" fillId="0" borderId="6" xfId="1" applyFont="1" applyBorder="1" applyAlignment="1">
      <alignment horizontal="center" vertical="center" wrapText="1"/>
    </xf>
    <xf numFmtId="0" fontId="1" fillId="0" borderId="7" xfId="1" applyFont="1" applyBorder="1" applyAlignment="1">
      <alignment horizontal="center" vertical="center" wrapText="1"/>
    </xf>
    <xf numFmtId="0" fontId="1" fillId="0" borderId="1" xfId="1" applyFont="1" applyBorder="1" applyAlignment="1">
      <alignment horizontal="right" vertical="center"/>
    </xf>
    <xf numFmtId="0" fontId="6" fillId="0" borderId="2" xfId="1" applyFont="1" applyBorder="1" applyAlignment="1">
      <alignment horizontal="center" vertical="center"/>
    </xf>
    <xf numFmtId="0" fontId="6" fillId="0" borderId="3" xfId="1" applyFont="1" applyBorder="1" applyAlignment="1">
      <alignment horizontal="center" vertical="center"/>
    </xf>
    <xf numFmtId="0" fontId="6" fillId="0" borderId="4" xfId="1" applyFont="1" applyBorder="1" applyAlignment="1">
      <alignment horizontal="center" vertical="center"/>
    </xf>
    <xf numFmtId="0" fontId="6" fillId="0" borderId="3" xfId="1" applyFont="1" applyFill="1" applyBorder="1" applyAlignment="1">
      <alignment horizontal="center" vertical="center"/>
    </xf>
    <xf numFmtId="0" fontId="6" fillId="0" borderId="4" xfId="1" applyFont="1" applyFill="1" applyBorder="1" applyAlignment="1">
      <alignment horizontal="center" vertical="center"/>
    </xf>
    <xf numFmtId="0" fontId="1" fillId="0" borderId="1" xfId="1" applyBorder="1" applyAlignment="1">
      <alignment horizontal="left" vertical="center"/>
    </xf>
    <xf numFmtId="0" fontId="6" fillId="0" borderId="2" xfId="1" applyFont="1" applyFill="1" applyBorder="1" applyAlignment="1">
      <alignment horizontal="left" vertical="center"/>
    </xf>
    <xf numFmtId="0" fontId="6" fillId="0" borderId="3" xfId="1" applyFont="1" applyFill="1" applyBorder="1" applyAlignment="1">
      <alignment horizontal="left" vertical="center"/>
    </xf>
    <xf numFmtId="0" fontId="6" fillId="0" borderId="4" xfId="1" applyFont="1" applyFill="1" applyBorder="1" applyAlignment="1">
      <alignment horizontal="left" vertical="center"/>
    </xf>
    <xf numFmtId="0" fontId="1" fillId="0" borderId="3" xfId="1" applyBorder="1" applyAlignment="1">
      <alignment horizontal="left" vertical="center"/>
    </xf>
    <xf numFmtId="0" fontId="4" fillId="0" borderId="2" xfId="1" applyFont="1" applyFill="1" applyBorder="1" applyAlignment="1">
      <alignment horizontal="left" vertical="center"/>
    </xf>
    <xf numFmtId="0" fontId="4" fillId="0" borderId="3" xfId="1" applyFont="1" applyFill="1" applyBorder="1" applyAlignment="1">
      <alignment horizontal="left" vertical="center"/>
    </xf>
    <xf numFmtId="0" fontId="4" fillId="0" borderId="4" xfId="1" applyFont="1" applyFill="1" applyBorder="1" applyAlignment="1">
      <alignment horizontal="left" vertical="center"/>
    </xf>
    <xf numFmtId="0" fontId="6" fillId="0" borderId="19" xfId="1" applyFont="1" applyBorder="1" applyAlignment="1">
      <alignment horizontal="center" vertical="center"/>
    </xf>
    <xf numFmtId="0" fontId="6" fillId="0" borderId="20" xfId="1" applyFont="1" applyBorder="1" applyAlignment="1">
      <alignment horizontal="center" vertical="center"/>
    </xf>
    <xf numFmtId="0" fontId="6" fillId="0" borderId="26" xfId="1" applyFont="1" applyBorder="1" applyAlignment="1">
      <alignment horizontal="center" vertical="center"/>
    </xf>
    <xf numFmtId="0" fontId="6" fillId="0" borderId="22" xfId="1" applyFont="1" applyBorder="1" applyAlignment="1">
      <alignment horizontal="center" vertical="center"/>
    </xf>
    <xf numFmtId="0" fontId="6" fillId="0" borderId="1" xfId="1" applyFont="1" applyBorder="1" applyAlignment="1">
      <alignment horizontal="center" vertical="center"/>
    </xf>
    <xf numFmtId="0" fontId="6" fillId="0" borderId="32" xfId="1" applyFont="1" applyBorder="1" applyAlignment="1">
      <alignment horizontal="center" vertical="center"/>
    </xf>
    <xf numFmtId="0" fontId="17" fillId="0" borderId="0" xfId="1" applyFont="1" applyAlignment="1">
      <alignment horizontal="left" vertical="center" shrinkToFit="1"/>
    </xf>
    <xf numFmtId="0" fontId="17" fillId="0" borderId="0" xfId="1" applyFont="1" applyAlignment="1">
      <alignment horizontal="left" vertical="center"/>
    </xf>
    <xf numFmtId="0" fontId="1" fillId="0" borderId="17" xfId="1" applyBorder="1" applyAlignment="1">
      <alignment horizontal="center" vertical="center"/>
    </xf>
    <xf numFmtId="0" fontId="1" fillId="0" borderId="39" xfId="1" applyBorder="1" applyAlignment="1">
      <alignment horizontal="center" vertical="center"/>
    </xf>
    <xf numFmtId="0" fontId="1" fillId="0" borderId="40" xfId="1" applyBorder="1" applyAlignment="1">
      <alignment horizontal="center" vertical="center"/>
    </xf>
    <xf numFmtId="0" fontId="1" fillId="0" borderId="40" xfId="1" applyFill="1" applyBorder="1" applyAlignment="1">
      <alignment horizontal="center" vertical="center"/>
    </xf>
    <xf numFmtId="0" fontId="1" fillId="0" borderId="39" xfId="1" applyFill="1" applyBorder="1" applyAlignment="1">
      <alignment horizontal="center" vertical="center"/>
    </xf>
    <xf numFmtId="0" fontId="1" fillId="0" borderId="25" xfId="1" applyBorder="1" applyAlignment="1">
      <alignment horizontal="left" vertical="center"/>
    </xf>
    <xf numFmtId="0" fontId="1" fillId="0" borderId="34" xfId="1" applyFont="1" applyBorder="1" applyAlignment="1">
      <alignment horizontal="center" vertical="center" wrapText="1"/>
    </xf>
    <xf numFmtId="0" fontId="1" fillId="0" borderId="35" xfId="1" applyFont="1" applyBorder="1" applyAlignment="1">
      <alignment horizontal="center" vertical="center" wrapText="1"/>
    </xf>
    <xf numFmtId="0" fontId="1" fillId="0" borderId="15" xfId="1" applyFont="1" applyBorder="1" applyAlignment="1">
      <alignment horizontal="left" vertical="center" wrapText="1"/>
    </xf>
    <xf numFmtId="0" fontId="1" fillId="0" borderId="15" xfId="1" applyFont="1" applyBorder="1" applyAlignment="1">
      <alignment horizontal="left" vertical="center"/>
    </xf>
    <xf numFmtId="0" fontId="1" fillId="0" borderId="4" xfId="1" applyFill="1" applyBorder="1" applyAlignment="1">
      <alignment horizontal="center" vertical="center"/>
    </xf>
    <xf numFmtId="0" fontId="1" fillId="0" borderId="2" xfId="1" applyFont="1" applyBorder="1" applyAlignment="1">
      <alignment horizontal="center" vertical="center" wrapText="1"/>
    </xf>
    <xf numFmtId="0" fontId="1" fillId="0" borderId="4" xfId="1" applyFont="1" applyBorder="1" applyAlignment="1">
      <alignment horizontal="center" vertical="center" wrapText="1"/>
    </xf>
    <xf numFmtId="0" fontId="1" fillId="0" borderId="61" xfId="1" applyFill="1" applyBorder="1" applyAlignment="1">
      <alignment horizontal="center" vertical="center"/>
    </xf>
    <xf numFmtId="0" fontId="7" fillId="0" borderId="2" xfId="1" applyFont="1" applyBorder="1" applyAlignment="1">
      <alignment horizontal="center" vertical="center" wrapText="1"/>
    </xf>
    <xf numFmtId="0" fontId="7" fillId="0" borderId="4" xfId="1" applyFont="1" applyBorder="1" applyAlignment="1">
      <alignment horizontal="center" vertical="center" wrapText="1"/>
    </xf>
    <xf numFmtId="0" fontId="1" fillId="0" borderId="38" xfId="1" applyBorder="1" applyAlignment="1">
      <alignment horizontal="left" vertical="center"/>
    </xf>
    <xf numFmtId="0" fontId="1" fillId="0" borderId="22" xfId="1" applyBorder="1" applyAlignment="1">
      <alignment horizontal="center" vertical="center" wrapText="1"/>
    </xf>
    <xf numFmtId="0" fontId="1" fillId="0" borderId="32" xfId="1" applyBorder="1" applyAlignment="1">
      <alignment horizontal="center" vertical="center" wrapText="1"/>
    </xf>
    <xf numFmtId="0" fontId="1" fillId="0" borderId="1" xfId="1" applyBorder="1" applyAlignment="1">
      <alignment horizontal="right" vertical="center"/>
    </xf>
    <xf numFmtId="0" fontId="6" fillId="0" borderId="2" xfId="1" applyFont="1" applyBorder="1" applyAlignment="1">
      <alignment vertical="center"/>
    </xf>
    <xf numFmtId="0" fontId="6" fillId="0" borderId="3" xfId="1" applyFont="1" applyBorder="1" applyAlignment="1">
      <alignment vertical="center"/>
    </xf>
    <xf numFmtId="0" fontId="6" fillId="0" borderId="4" xfId="1" applyFont="1" applyBorder="1" applyAlignment="1">
      <alignment vertical="center"/>
    </xf>
    <xf numFmtId="0" fontId="6" fillId="0" borderId="2" xfId="1" applyFont="1" applyFill="1" applyBorder="1" applyAlignment="1">
      <alignment vertical="center" shrinkToFit="1"/>
    </xf>
    <xf numFmtId="0" fontId="6" fillId="0" borderId="3" xfId="1" applyFont="1" applyFill="1" applyBorder="1" applyAlignment="1">
      <alignment vertical="center" shrinkToFit="1"/>
    </xf>
    <xf numFmtId="0" fontId="6" fillId="0" borderId="4" xfId="1" applyFont="1" applyFill="1" applyBorder="1" applyAlignment="1">
      <alignment vertical="center" shrinkToFit="1"/>
    </xf>
    <xf numFmtId="0" fontId="1" fillId="0" borderId="34" xfId="1" applyFont="1" applyBorder="1" applyAlignment="1">
      <alignment horizontal="center" vertical="center"/>
    </xf>
    <xf numFmtId="0" fontId="1" fillId="0" borderId="0" xfId="1" applyAlignment="1">
      <alignment horizontal="center" vertical="top" textRotation="90"/>
    </xf>
    <xf numFmtId="0" fontId="1" fillId="0" borderId="25" xfId="1" applyFill="1" applyBorder="1" applyAlignment="1">
      <alignment horizontal="left" vertical="center" wrapText="1"/>
    </xf>
    <xf numFmtId="0" fontId="1" fillId="0" borderId="41" xfId="1" applyFill="1" applyBorder="1" applyAlignment="1">
      <alignment horizontal="center" vertical="center"/>
    </xf>
    <xf numFmtId="0" fontId="1" fillId="0" borderId="42" xfId="1" applyFill="1" applyBorder="1" applyAlignment="1">
      <alignment horizontal="center" vertical="center"/>
    </xf>
    <xf numFmtId="0" fontId="7" fillId="0" borderId="2" xfId="1" applyFont="1" applyFill="1" applyBorder="1" applyAlignment="1">
      <alignment horizontal="center" vertical="center" wrapText="1"/>
    </xf>
    <xf numFmtId="0" fontId="7" fillId="0" borderId="3" xfId="1" applyFont="1" applyFill="1" applyBorder="1" applyAlignment="1">
      <alignment horizontal="center" vertical="center" wrapText="1"/>
    </xf>
    <xf numFmtId="0" fontId="7" fillId="0" borderId="4" xfId="1" applyFont="1" applyFill="1" applyBorder="1" applyAlignment="1">
      <alignment horizontal="center" vertical="center" wrapText="1"/>
    </xf>
    <xf numFmtId="0" fontId="1" fillId="0" borderId="38" xfId="1" applyBorder="1" applyAlignment="1">
      <alignment horizontal="left" vertical="center" wrapText="1"/>
    </xf>
    <xf numFmtId="0" fontId="1" fillId="0" borderId="1" xfId="1" applyBorder="1" applyAlignment="1">
      <alignment horizontal="center" vertical="center" wrapText="1"/>
    </xf>
    <xf numFmtId="0" fontId="1" fillId="0" borderId="44" xfId="1" applyFill="1" applyBorder="1" applyAlignment="1">
      <alignment horizontal="left" vertical="center"/>
    </xf>
    <xf numFmtId="0" fontId="1" fillId="0" borderId="45" xfId="1" applyFill="1" applyBorder="1" applyAlignment="1">
      <alignment horizontal="left" vertical="center"/>
    </xf>
    <xf numFmtId="0" fontId="1" fillId="0" borderId="17" xfId="1" applyFont="1" applyBorder="1" applyAlignment="1">
      <alignment horizontal="center" vertical="center" wrapText="1"/>
    </xf>
    <xf numFmtId="0" fontId="1" fillId="0" borderId="40" xfId="1" applyFont="1" applyBorder="1" applyAlignment="1">
      <alignment horizontal="center" vertical="center" wrapText="1"/>
    </xf>
    <xf numFmtId="0" fontId="1" fillId="0" borderId="19" xfId="1" applyBorder="1" applyAlignment="1">
      <alignment horizontal="left" vertical="center" wrapText="1"/>
    </xf>
    <xf numFmtId="0" fontId="1" fillId="0" borderId="20" xfId="1" applyBorder="1" applyAlignment="1">
      <alignment horizontal="left" vertical="center" wrapText="1"/>
    </xf>
    <xf numFmtId="0" fontId="1" fillId="0" borderId="26" xfId="1" applyBorder="1" applyAlignment="1">
      <alignment horizontal="left" vertical="center" wrapText="1"/>
    </xf>
    <xf numFmtId="0" fontId="21" fillId="0" borderId="25" xfId="1" applyFont="1" applyFill="1" applyBorder="1" applyAlignment="1">
      <alignment horizontal="center" vertical="center" wrapText="1"/>
    </xf>
    <xf numFmtId="0" fontId="21" fillId="0" borderId="19" xfId="1" applyFont="1" applyFill="1" applyBorder="1" applyAlignment="1">
      <alignment horizontal="center" vertical="center"/>
    </xf>
    <xf numFmtId="0" fontId="1" fillId="0" borderId="15" xfId="1" applyFill="1" applyBorder="1" applyAlignment="1">
      <alignment horizontal="left" vertical="center" wrapText="1"/>
    </xf>
    <xf numFmtId="0" fontId="6" fillId="0" borderId="2" xfId="1" applyFont="1" applyFill="1" applyBorder="1" applyAlignment="1">
      <alignment horizontal="center" vertical="center" wrapText="1"/>
    </xf>
    <xf numFmtId="0" fontId="6" fillId="0" borderId="3" xfId="1" applyFont="1" applyFill="1" applyBorder="1" applyAlignment="1">
      <alignment horizontal="center" vertical="center" wrapText="1"/>
    </xf>
    <xf numFmtId="0" fontId="6" fillId="0" borderId="4" xfId="1" applyFont="1" applyFill="1" applyBorder="1" applyAlignment="1">
      <alignment horizontal="center" vertical="center" wrapText="1"/>
    </xf>
    <xf numFmtId="0" fontId="1" fillId="0" borderId="2" xfId="1" applyFill="1" applyBorder="1" applyAlignment="1">
      <alignment horizontal="center" vertical="center" wrapText="1"/>
    </xf>
    <xf numFmtId="0" fontId="1" fillId="0" borderId="3" xfId="1" applyFill="1" applyBorder="1" applyAlignment="1">
      <alignment horizontal="center" vertical="center" wrapText="1"/>
    </xf>
    <xf numFmtId="0" fontId="1" fillId="0" borderId="4" xfId="1" applyFill="1" applyBorder="1" applyAlignment="1">
      <alignment horizontal="center" vertical="center" wrapText="1"/>
    </xf>
    <xf numFmtId="0" fontId="1" fillId="0" borderId="38" xfId="1" applyFill="1" applyBorder="1" applyAlignment="1">
      <alignment horizontal="center" vertical="center"/>
    </xf>
    <xf numFmtId="0" fontId="1" fillId="0" borderId="22" xfId="1" applyFill="1" applyBorder="1" applyAlignment="1">
      <alignment horizontal="center" vertical="center"/>
    </xf>
    <xf numFmtId="0" fontId="9" fillId="0" borderId="29" xfId="1" applyFont="1" applyFill="1" applyBorder="1" applyAlignment="1">
      <alignment horizontal="center" vertical="center"/>
    </xf>
    <xf numFmtId="0" fontId="9" fillId="0" borderId="30" xfId="1" applyFont="1" applyFill="1" applyBorder="1" applyAlignment="1">
      <alignment horizontal="center" vertical="center"/>
    </xf>
    <xf numFmtId="0" fontId="9" fillId="0" borderId="0" xfId="1" applyFont="1" applyBorder="1" applyAlignment="1">
      <alignment horizontal="left" vertical="center"/>
    </xf>
    <xf numFmtId="0" fontId="1" fillId="0" borderId="25" xfId="1" applyFill="1" applyBorder="1" applyAlignment="1">
      <alignment horizontal="center" vertical="center"/>
    </xf>
    <xf numFmtId="0" fontId="1" fillId="0" borderId="19" xfId="1" applyFill="1" applyBorder="1" applyAlignment="1">
      <alignment horizontal="center" vertical="center"/>
    </xf>
    <xf numFmtId="0" fontId="7" fillId="0" borderId="19" xfId="1" applyFont="1" applyFill="1" applyBorder="1" applyAlignment="1">
      <alignment horizontal="center" vertical="center" wrapText="1"/>
    </xf>
    <xf numFmtId="0" fontId="7" fillId="0" borderId="20" xfId="1" applyFont="1" applyFill="1" applyBorder="1" applyAlignment="1">
      <alignment horizontal="center" vertical="center" wrapText="1"/>
    </xf>
    <xf numFmtId="0" fontId="7" fillId="0" borderId="26" xfId="1" applyFont="1" applyFill="1" applyBorder="1" applyAlignment="1">
      <alignment horizontal="center" vertical="center" wrapText="1"/>
    </xf>
    <xf numFmtId="0" fontId="1" fillId="0" borderId="43" xfId="1" applyFill="1" applyBorder="1" applyAlignment="1">
      <alignment horizontal="center" vertical="center"/>
    </xf>
    <xf numFmtId="0" fontId="6" fillId="0" borderId="2" xfId="1" applyFont="1" applyBorder="1" applyAlignment="1">
      <alignment horizontal="left" vertical="center" shrinkToFit="1"/>
    </xf>
    <xf numFmtId="0" fontId="6" fillId="0" borderId="3" xfId="1" applyFont="1" applyBorder="1" applyAlignment="1">
      <alignment horizontal="left" vertical="center" shrinkToFit="1"/>
    </xf>
    <xf numFmtId="0" fontId="6" fillId="0" borderId="4" xfId="1" applyFont="1" applyBorder="1" applyAlignment="1">
      <alignment horizontal="left" vertical="center" shrinkToFit="1"/>
    </xf>
    <xf numFmtId="0" fontId="7" fillId="0" borderId="1" xfId="1" applyFont="1" applyBorder="1" applyAlignment="1">
      <alignment horizontal="right" vertical="center"/>
    </xf>
    <xf numFmtId="0" fontId="1" fillId="0" borderId="57" xfId="1" applyFont="1" applyFill="1" applyBorder="1" applyAlignment="1">
      <alignment horizontal="center" vertical="center" wrapText="1"/>
    </xf>
    <xf numFmtId="0" fontId="1" fillId="0" borderId="58" xfId="1" applyFont="1" applyFill="1" applyBorder="1" applyAlignment="1">
      <alignment horizontal="center" vertical="center" wrapText="1"/>
    </xf>
    <xf numFmtId="0" fontId="1" fillId="0" borderId="0" xfId="1" applyFont="1" applyBorder="1" applyAlignment="1">
      <alignment horizontal="left" vertical="center"/>
    </xf>
    <xf numFmtId="0" fontId="9" fillId="0" borderId="27" xfId="1" applyFont="1" applyBorder="1" applyAlignment="1">
      <alignment horizontal="center" vertical="center" wrapText="1"/>
    </xf>
    <xf numFmtId="0" fontId="9" fillId="0" borderId="28" xfId="1" applyFont="1" applyBorder="1" applyAlignment="1">
      <alignment horizontal="center" vertical="center" wrapText="1"/>
    </xf>
    <xf numFmtId="0" fontId="9" fillId="0" borderId="29" xfId="1" applyFont="1" applyBorder="1" applyAlignment="1">
      <alignment horizontal="center" vertical="center" wrapText="1"/>
    </xf>
    <xf numFmtId="0" fontId="1" fillId="0" borderId="25" xfId="1" applyFont="1" applyFill="1" applyBorder="1" applyAlignment="1">
      <alignment horizontal="left" vertical="center" wrapText="1"/>
    </xf>
    <xf numFmtId="0" fontId="1" fillId="0" borderId="25" xfId="1" applyFont="1" applyFill="1" applyBorder="1" applyAlignment="1">
      <alignment horizontal="center" vertical="center" wrapText="1"/>
    </xf>
    <xf numFmtId="0" fontId="1" fillId="0" borderId="56" xfId="1" applyFont="1" applyFill="1" applyBorder="1" applyAlignment="1">
      <alignment horizontal="center" vertical="center" wrapText="1"/>
    </xf>
    <xf numFmtId="0" fontId="1" fillId="0" borderId="59" xfId="1" applyFont="1" applyFill="1" applyBorder="1" applyAlignment="1">
      <alignment horizontal="center" vertical="center" wrapText="1"/>
    </xf>
    <xf numFmtId="0" fontId="1" fillId="0" borderId="15" xfId="1" applyFont="1" applyFill="1" applyBorder="1" applyAlignment="1">
      <alignment horizontal="left" vertical="center" wrapText="1"/>
    </xf>
    <xf numFmtId="0" fontId="1" fillId="0" borderId="2" xfId="1" applyFont="1" applyFill="1" applyBorder="1" applyAlignment="1">
      <alignment horizontal="center" vertical="center" wrapText="1"/>
    </xf>
    <xf numFmtId="0" fontId="1" fillId="0" borderId="3" xfId="1" applyFont="1" applyFill="1" applyBorder="1" applyAlignment="1">
      <alignment horizontal="center" vertical="center" wrapText="1"/>
    </xf>
    <xf numFmtId="0" fontId="1" fillId="0" borderId="4" xfId="1" applyFont="1" applyFill="1" applyBorder="1" applyAlignment="1">
      <alignment horizontal="center" vertical="center" wrapText="1"/>
    </xf>
    <xf numFmtId="0" fontId="1" fillId="0" borderId="15" xfId="1" applyFont="1" applyFill="1" applyBorder="1" applyAlignment="1">
      <alignment horizontal="center" vertical="center" wrapText="1"/>
    </xf>
    <xf numFmtId="0" fontId="1" fillId="0" borderId="39" xfId="1" applyFont="1" applyFill="1" applyBorder="1" applyAlignment="1">
      <alignment horizontal="center" vertical="center" wrapText="1"/>
    </xf>
    <xf numFmtId="0" fontId="1" fillId="0" borderId="19" xfId="1" applyFont="1" applyFill="1" applyBorder="1" applyAlignment="1">
      <alignment horizontal="center" vertical="center" wrapText="1"/>
    </xf>
    <xf numFmtId="0" fontId="1" fillId="0" borderId="20" xfId="1" applyFont="1" applyFill="1" applyBorder="1" applyAlignment="1">
      <alignment horizontal="center" vertical="center" wrapText="1"/>
    </xf>
    <xf numFmtId="0" fontId="1" fillId="0" borderId="26" xfId="1" applyFont="1" applyFill="1" applyBorder="1" applyAlignment="1">
      <alignment horizontal="center" vertical="center" wrapText="1"/>
    </xf>
    <xf numFmtId="0" fontId="7" fillId="0" borderId="17" xfId="1" applyFont="1" applyFill="1" applyBorder="1" applyAlignment="1">
      <alignment horizontal="center" vertical="center" wrapText="1"/>
    </xf>
    <xf numFmtId="0" fontId="7" fillId="0" borderId="39" xfId="1" applyFont="1" applyFill="1" applyBorder="1" applyAlignment="1">
      <alignment horizontal="center" vertical="center" wrapText="1"/>
    </xf>
    <xf numFmtId="0" fontId="7" fillId="0" borderId="40" xfId="1" applyFont="1" applyFill="1" applyBorder="1" applyAlignment="1">
      <alignment horizontal="center" vertical="center" wrapText="1"/>
    </xf>
    <xf numFmtId="0" fontId="27" fillId="0" borderId="17" xfId="2" applyFont="1" applyFill="1" applyBorder="1" applyAlignment="1">
      <alignment horizontal="center" vertical="center" wrapText="1"/>
    </xf>
    <xf numFmtId="0" fontId="27" fillId="0" borderId="39" xfId="2" applyFont="1" applyFill="1" applyBorder="1" applyAlignment="1">
      <alignment horizontal="center" vertical="center" wrapText="1"/>
    </xf>
    <xf numFmtId="0" fontId="27" fillId="0" borderId="40" xfId="2" applyFont="1" applyFill="1" applyBorder="1" applyAlignment="1">
      <alignment horizontal="center" vertical="center" wrapText="1"/>
    </xf>
    <xf numFmtId="0" fontId="29" fillId="0" borderId="17" xfId="2" applyFont="1" applyFill="1" applyBorder="1" applyAlignment="1">
      <alignment horizontal="center" vertical="center" wrapText="1"/>
    </xf>
    <xf numFmtId="0" fontId="29" fillId="0" borderId="39" xfId="2" applyFont="1" applyFill="1" applyBorder="1" applyAlignment="1">
      <alignment horizontal="center" vertical="center" wrapText="1"/>
    </xf>
    <xf numFmtId="0" fontId="1" fillId="0" borderId="17" xfId="1" applyFont="1" applyFill="1" applyBorder="1" applyAlignment="1">
      <alignment horizontal="center" vertical="center" wrapText="1"/>
    </xf>
    <xf numFmtId="0" fontId="1" fillId="0" borderId="40" xfId="1" applyFont="1" applyFill="1" applyBorder="1" applyAlignment="1">
      <alignment horizontal="center" vertical="center" wrapText="1"/>
    </xf>
    <xf numFmtId="0" fontId="28" fillId="0" borderId="2" xfId="2" applyFont="1" applyFill="1" applyBorder="1" applyAlignment="1">
      <alignment horizontal="center" vertical="center" shrinkToFit="1"/>
    </xf>
    <xf numFmtId="0" fontId="1" fillId="0" borderId="4" xfId="1" applyFont="1" applyBorder="1"/>
    <xf numFmtId="0" fontId="26" fillId="0" borderId="17" xfId="2" applyFont="1" applyFill="1" applyBorder="1" applyAlignment="1">
      <alignment horizontal="center" vertical="center"/>
    </xf>
    <xf numFmtId="0" fontId="26" fillId="0" borderId="39" xfId="2" applyFont="1" applyFill="1" applyBorder="1" applyAlignment="1">
      <alignment horizontal="center" vertical="center"/>
    </xf>
    <xf numFmtId="0" fontId="26" fillId="0" borderId="40" xfId="2" applyFont="1" applyFill="1" applyBorder="1" applyAlignment="1">
      <alignment horizontal="center" vertical="center"/>
    </xf>
    <xf numFmtId="49" fontId="26" fillId="0" borderId="2" xfId="2" applyNumberFormat="1" applyFont="1" applyFill="1" applyBorder="1" applyAlignment="1">
      <alignment horizontal="center" vertical="center"/>
    </xf>
    <xf numFmtId="49" fontId="26" fillId="0" borderId="4" xfId="2" applyNumberFormat="1" applyFont="1" applyFill="1" applyBorder="1" applyAlignment="1">
      <alignment horizontal="center" vertical="center"/>
    </xf>
    <xf numFmtId="0" fontId="26" fillId="0" borderId="2" xfId="2" applyFont="1" applyFill="1" applyBorder="1" applyAlignment="1">
      <alignment horizontal="center" vertical="center" wrapText="1"/>
    </xf>
    <xf numFmtId="0" fontId="26" fillId="0" borderId="3" xfId="2" applyFont="1" applyFill="1" applyBorder="1" applyAlignment="1">
      <alignment horizontal="center" vertical="center" wrapText="1"/>
    </xf>
    <xf numFmtId="0" fontId="26" fillId="0" borderId="2" xfId="2" applyFont="1" applyFill="1" applyBorder="1" applyAlignment="1">
      <alignment horizontal="center" vertical="center" shrinkToFit="1"/>
    </xf>
    <xf numFmtId="0" fontId="26" fillId="0" borderId="4" xfId="2" applyFont="1" applyFill="1" applyBorder="1" applyAlignment="1">
      <alignment horizontal="center" vertical="center" shrinkToFit="1"/>
    </xf>
    <xf numFmtId="0" fontId="1" fillId="0" borderId="16" xfId="1" applyFont="1" applyFill="1" applyBorder="1" applyAlignment="1">
      <alignment horizontal="center" vertical="center" wrapText="1"/>
    </xf>
    <xf numFmtId="0" fontId="1" fillId="0" borderId="10" xfId="1" applyFont="1" applyFill="1" applyBorder="1" applyAlignment="1">
      <alignment horizontal="left" vertical="center" wrapText="1"/>
    </xf>
    <xf numFmtId="0" fontId="1" fillId="0" borderId="12" xfId="1" applyFont="1" applyFill="1" applyBorder="1" applyAlignment="1">
      <alignment horizontal="center" vertical="center" wrapText="1"/>
    </xf>
    <xf numFmtId="0" fontId="1" fillId="0" borderId="52" xfId="1" applyFont="1" applyFill="1" applyBorder="1" applyAlignment="1">
      <alignment horizontal="center" vertical="center" wrapText="1"/>
    </xf>
    <xf numFmtId="0" fontId="1" fillId="0" borderId="53" xfId="1" applyFont="1" applyFill="1" applyBorder="1" applyAlignment="1">
      <alignment horizontal="center" vertical="center" wrapText="1"/>
    </xf>
    <xf numFmtId="0" fontId="1" fillId="0" borderId="49" xfId="1" applyFont="1" applyFill="1" applyBorder="1" applyAlignment="1">
      <alignment horizontal="center" vertical="center" wrapText="1"/>
    </xf>
    <xf numFmtId="0" fontId="1" fillId="0" borderId="54" xfId="1" applyFont="1" applyFill="1" applyBorder="1" applyAlignment="1">
      <alignment horizontal="center" vertical="center" wrapText="1"/>
    </xf>
    <xf numFmtId="0" fontId="26" fillId="0" borderId="49" xfId="2" applyFont="1" applyFill="1" applyBorder="1" applyAlignment="1">
      <alignment horizontal="center" vertical="center" shrinkToFit="1"/>
    </xf>
    <xf numFmtId="0" fontId="26" fillId="0" borderId="55" xfId="2" applyFont="1" applyFill="1" applyBorder="1" applyAlignment="1">
      <alignment horizontal="center" vertical="center" shrinkToFit="1"/>
    </xf>
    <xf numFmtId="0" fontId="1" fillId="0" borderId="49" xfId="1" applyFont="1" applyFill="1" applyBorder="1" applyAlignment="1">
      <alignment horizontal="center" vertical="center" shrinkToFit="1"/>
    </xf>
    <xf numFmtId="0" fontId="1" fillId="0" borderId="54" xfId="1" applyFont="1" applyFill="1" applyBorder="1" applyAlignment="1">
      <alignment horizontal="center" vertical="center" shrinkToFit="1"/>
    </xf>
    <xf numFmtId="0" fontId="27" fillId="0" borderId="17" xfId="2" applyFont="1" applyFill="1" applyBorder="1" applyAlignment="1">
      <alignment horizontal="center" vertical="center"/>
    </xf>
    <xf numFmtId="0" fontId="27" fillId="0" borderId="39" xfId="2" applyFont="1" applyFill="1" applyBorder="1" applyAlignment="1">
      <alignment horizontal="center" vertical="center"/>
    </xf>
    <xf numFmtId="0" fontId="8" fillId="0" borderId="0" xfId="1" applyFont="1" applyBorder="1" applyAlignment="1">
      <alignment horizontal="center" vertical="top" wrapText="1"/>
    </xf>
    <xf numFmtId="0" fontId="9" fillId="0" borderId="0" xfId="1" applyFont="1" applyBorder="1" applyAlignment="1">
      <alignment horizontal="left" vertical="center" wrapText="1"/>
    </xf>
    <xf numFmtId="0" fontId="1" fillId="0" borderId="9" xfId="1" applyFont="1" applyBorder="1" applyAlignment="1">
      <alignment horizontal="center" vertical="center" wrapText="1"/>
    </xf>
    <xf numFmtId="0" fontId="1" fillId="0" borderId="10" xfId="1" applyFont="1" applyBorder="1" applyAlignment="1">
      <alignment horizontal="center" vertical="center" wrapText="1"/>
    </xf>
    <xf numFmtId="0" fontId="1" fillId="0" borderId="14" xfId="1" applyFont="1" applyBorder="1" applyAlignment="1">
      <alignment horizontal="center" vertical="center" wrapText="1"/>
    </xf>
    <xf numFmtId="0" fontId="1" fillId="0" borderId="15" xfId="1" applyFont="1" applyBorder="1" applyAlignment="1">
      <alignment horizontal="center" vertical="center" wrapText="1"/>
    </xf>
    <xf numFmtId="0" fontId="1" fillId="0" borderId="24" xfId="1" applyFont="1" applyBorder="1" applyAlignment="1">
      <alignment horizontal="center" vertical="center" wrapText="1"/>
    </xf>
    <xf numFmtId="0" fontId="1" fillId="0" borderId="25" xfId="1" applyFont="1" applyBorder="1" applyAlignment="1">
      <alignment horizontal="center" vertical="center" wrapText="1"/>
    </xf>
    <xf numFmtId="0" fontId="1" fillId="0" borderId="10" xfId="1" applyFont="1" applyBorder="1" applyAlignment="1">
      <alignment horizontal="center" vertical="center" textRotation="255" wrapText="1"/>
    </xf>
    <xf numFmtId="0" fontId="1" fillId="0" borderId="15" xfId="1" applyFont="1" applyBorder="1" applyAlignment="1">
      <alignment horizontal="center" vertical="center" textRotation="255" wrapText="1"/>
    </xf>
    <xf numFmtId="0" fontId="1" fillId="0" borderId="25" xfId="1" applyFont="1" applyBorder="1" applyAlignment="1">
      <alignment horizontal="center" vertical="center" textRotation="255" wrapText="1"/>
    </xf>
    <xf numFmtId="0" fontId="1" fillId="0" borderId="47" xfId="1" applyFont="1" applyBorder="1" applyAlignment="1">
      <alignment horizontal="center" vertical="center" wrapText="1"/>
    </xf>
    <xf numFmtId="0" fontId="1" fillId="0" borderId="48" xfId="1" applyFont="1" applyBorder="1" applyAlignment="1">
      <alignment horizontal="center" vertical="center" wrapText="1"/>
    </xf>
    <xf numFmtId="0" fontId="1" fillId="0" borderId="50" xfId="1" applyFont="1" applyBorder="1" applyAlignment="1">
      <alignment horizontal="center" vertical="center" wrapText="1"/>
    </xf>
    <xf numFmtId="0" fontId="1" fillId="0" borderId="0" xfId="1" applyFont="1" applyBorder="1" applyAlignment="1">
      <alignment horizontal="center" vertical="center" wrapText="1"/>
    </xf>
    <xf numFmtId="0" fontId="1" fillId="0" borderId="51" xfId="1" applyFont="1" applyBorder="1" applyAlignment="1">
      <alignment horizontal="center" vertical="center" wrapText="1"/>
    </xf>
    <xf numFmtId="0" fontId="1" fillId="0" borderId="49" xfId="1" applyFont="1" applyBorder="1" applyAlignment="1">
      <alignment horizontal="center" vertical="center" wrapText="1"/>
    </xf>
    <xf numFmtId="0" fontId="1" fillId="0" borderId="19" xfId="1" applyFont="1" applyBorder="1" applyAlignment="1">
      <alignment horizontal="center" vertical="center" wrapText="1"/>
    </xf>
    <xf numFmtId="0" fontId="1" fillId="0" borderId="13" xfId="1" applyFont="1" applyBorder="1" applyAlignment="1">
      <alignment horizontal="center" vertical="center" textRotation="255" wrapText="1"/>
    </xf>
    <xf numFmtId="0" fontId="1" fillId="0" borderId="18" xfId="1" applyFont="1" applyBorder="1" applyAlignment="1">
      <alignment horizontal="center" vertical="center" textRotation="255" wrapText="1"/>
    </xf>
    <xf numFmtId="0" fontId="1" fillId="0" borderId="21" xfId="1" applyFont="1" applyBorder="1" applyAlignment="1">
      <alignment horizontal="center" vertical="center" textRotation="255" wrapText="1"/>
    </xf>
    <xf numFmtId="0" fontId="1" fillId="0" borderId="15" xfId="1" applyFont="1" applyBorder="1" applyAlignment="1">
      <alignment horizontal="center"/>
    </xf>
    <xf numFmtId="0" fontId="1" fillId="0" borderId="1" xfId="1" applyFont="1" applyBorder="1" applyAlignment="1">
      <alignment horizontal="left" vertical="center"/>
    </xf>
    <xf numFmtId="0" fontId="1" fillId="0" borderId="3" xfId="1" applyFont="1" applyBorder="1" applyAlignment="1">
      <alignment horizontal="left" vertical="top" wrapText="1"/>
    </xf>
    <xf numFmtId="0" fontId="6" fillId="0" borderId="25" xfId="1" applyFont="1" applyBorder="1" applyAlignment="1">
      <alignment horizontal="center" vertical="center"/>
    </xf>
    <xf numFmtId="0" fontId="6" fillId="0" borderId="38" xfId="1" applyFont="1" applyBorder="1" applyAlignment="1">
      <alignment horizontal="center" vertical="center"/>
    </xf>
    <xf numFmtId="0" fontId="1" fillId="0" borderId="55" xfId="1" applyFont="1" applyFill="1" applyBorder="1" applyAlignment="1">
      <alignment horizontal="center" vertical="center" wrapText="1"/>
    </xf>
    <xf numFmtId="0" fontId="1" fillId="0" borderId="0" xfId="1" applyFont="1" applyAlignment="1">
      <alignment horizontal="right" vertical="center"/>
    </xf>
    <xf numFmtId="0" fontId="1" fillId="0" borderId="2" xfId="1" applyFont="1" applyBorder="1" applyAlignment="1">
      <alignment horizontal="center" vertical="center"/>
    </xf>
    <xf numFmtId="0" fontId="1" fillId="0" borderId="3" xfId="1" applyFont="1" applyBorder="1" applyAlignment="1">
      <alignment horizontal="center" vertical="center"/>
    </xf>
    <xf numFmtId="0" fontId="1" fillId="0" borderId="4" xfId="1" applyFont="1" applyBorder="1" applyAlignment="1">
      <alignment horizontal="center" vertical="center"/>
    </xf>
    <xf numFmtId="0" fontId="1" fillId="0" borderId="3" xfId="1" applyFont="1" applyBorder="1" applyAlignment="1">
      <alignment horizontal="left" wrapText="1"/>
    </xf>
  </cellXfs>
  <cellStyles count="4">
    <cellStyle name="桁区切り 2" xfId="3"/>
    <cellStyle name="標準" xfId="0" builtinId="0"/>
    <cellStyle name="標準 2" xfId="1"/>
    <cellStyle name="標準 2 2" xfId="2"/>
  </cellStyles>
  <dxfs count="0"/>
  <tableStyles count="0" defaultTableStyle="TableStyleMedium2" defaultPivotStyle="PivotStyleLight16"/>
  <colors>
    <mruColors>
      <color rgb="FF0000FF"/>
      <color rgb="FFFF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5" tint="0.79998168889431442"/>
    <pageSetUpPr fitToPage="1"/>
  </sheetPr>
  <dimension ref="A1:U44"/>
  <sheetViews>
    <sheetView tabSelected="1" topLeftCell="A10" zoomScale="85" zoomScaleNormal="85" workbookViewId="0">
      <selection activeCell="AI39" sqref="AI39"/>
    </sheetView>
  </sheetViews>
  <sheetFormatPr defaultColWidth="3.125" defaultRowHeight="13.5"/>
  <cols>
    <col min="1" max="1" width="3.625" style="3" customWidth="1"/>
    <col min="2" max="2" width="5.375" style="3" customWidth="1"/>
    <col min="3" max="3" width="7.125" style="3" customWidth="1"/>
    <col min="4" max="4" width="9" style="3" customWidth="1"/>
    <col min="5" max="5" width="4" style="3" customWidth="1"/>
    <col min="6" max="6" width="3.125" style="3" customWidth="1"/>
    <col min="7" max="7" width="12.875" style="3" customWidth="1"/>
    <col min="8" max="8" width="3.125" style="3" customWidth="1"/>
    <col min="9" max="9" width="12.875" style="3" customWidth="1"/>
    <col min="10" max="10" width="3.125" style="3" customWidth="1"/>
    <col min="11" max="11" width="12.875" style="3" customWidth="1"/>
    <col min="12" max="12" width="3.125" style="3" customWidth="1"/>
    <col min="13" max="13" width="3.875" style="3" customWidth="1"/>
    <col min="14" max="14" width="2.5" style="9" customWidth="1"/>
    <col min="15" max="15" width="5.625" style="3" customWidth="1"/>
    <col min="16" max="16" width="3.125" style="3" customWidth="1"/>
    <col min="17" max="17" width="12.625" style="9" customWidth="1"/>
    <col min="18" max="18" width="5.625" style="3" customWidth="1"/>
    <col min="19" max="256" width="3.125" style="3"/>
    <col min="257" max="257" width="3.625" style="3" customWidth="1"/>
    <col min="258" max="258" width="5.375" style="3" customWidth="1"/>
    <col min="259" max="259" width="7.125" style="3" customWidth="1"/>
    <col min="260" max="260" width="9" style="3" customWidth="1"/>
    <col min="261" max="261" width="4" style="3" customWidth="1"/>
    <col min="262" max="262" width="3.125" style="3" customWidth="1"/>
    <col min="263" max="263" width="12.875" style="3" customWidth="1"/>
    <col min="264" max="264" width="3.125" style="3" customWidth="1"/>
    <col min="265" max="265" width="12.875" style="3" customWidth="1"/>
    <col min="266" max="266" width="3.125" style="3" customWidth="1"/>
    <col min="267" max="267" width="12.875" style="3" customWidth="1"/>
    <col min="268" max="268" width="3.125" style="3" customWidth="1"/>
    <col min="269" max="269" width="3.875" style="3" customWidth="1"/>
    <col min="270" max="270" width="2.5" style="3" customWidth="1"/>
    <col min="271" max="271" width="5.625" style="3" customWidth="1"/>
    <col min="272" max="272" width="3.125" style="3" customWidth="1"/>
    <col min="273" max="273" width="12.625" style="3" customWidth="1"/>
    <col min="274" max="274" width="5.625" style="3" customWidth="1"/>
    <col min="275" max="512" width="3.125" style="3"/>
    <col min="513" max="513" width="3.625" style="3" customWidth="1"/>
    <col min="514" max="514" width="5.375" style="3" customWidth="1"/>
    <col min="515" max="515" width="7.125" style="3" customWidth="1"/>
    <col min="516" max="516" width="9" style="3" customWidth="1"/>
    <col min="517" max="517" width="4" style="3" customWidth="1"/>
    <col min="518" max="518" width="3.125" style="3" customWidth="1"/>
    <col min="519" max="519" width="12.875" style="3" customWidth="1"/>
    <col min="520" max="520" width="3.125" style="3" customWidth="1"/>
    <col min="521" max="521" width="12.875" style="3" customWidth="1"/>
    <col min="522" max="522" width="3.125" style="3" customWidth="1"/>
    <col min="523" max="523" width="12.875" style="3" customWidth="1"/>
    <col min="524" max="524" width="3.125" style="3" customWidth="1"/>
    <col min="525" max="525" width="3.875" style="3" customWidth="1"/>
    <col min="526" max="526" width="2.5" style="3" customWidth="1"/>
    <col min="527" max="527" width="5.625" style="3" customWidth="1"/>
    <col min="528" max="528" width="3.125" style="3" customWidth="1"/>
    <col min="529" max="529" width="12.625" style="3" customWidth="1"/>
    <col min="530" max="530" width="5.625" style="3" customWidth="1"/>
    <col min="531" max="768" width="3.125" style="3"/>
    <col min="769" max="769" width="3.625" style="3" customWidth="1"/>
    <col min="770" max="770" width="5.375" style="3" customWidth="1"/>
    <col min="771" max="771" width="7.125" style="3" customWidth="1"/>
    <col min="772" max="772" width="9" style="3" customWidth="1"/>
    <col min="773" max="773" width="4" style="3" customWidth="1"/>
    <col min="774" max="774" width="3.125" style="3" customWidth="1"/>
    <col min="775" max="775" width="12.875" style="3" customWidth="1"/>
    <col min="776" max="776" width="3.125" style="3" customWidth="1"/>
    <col min="777" max="777" width="12.875" style="3" customWidth="1"/>
    <col min="778" max="778" width="3.125" style="3" customWidth="1"/>
    <col min="779" max="779" width="12.875" style="3" customWidth="1"/>
    <col min="780" max="780" width="3.125" style="3" customWidth="1"/>
    <col min="781" max="781" width="3.875" style="3" customWidth="1"/>
    <col min="782" max="782" width="2.5" style="3" customWidth="1"/>
    <col min="783" max="783" width="5.625" style="3" customWidth="1"/>
    <col min="784" max="784" width="3.125" style="3" customWidth="1"/>
    <col min="785" max="785" width="12.625" style="3" customWidth="1"/>
    <col min="786" max="786" width="5.625" style="3" customWidth="1"/>
    <col min="787" max="1024" width="3.125" style="3"/>
    <col min="1025" max="1025" width="3.625" style="3" customWidth="1"/>
    <col min="1026" max="1026" width="5.375" style="3" customWidth="1"/>
    <col min="1027" max="1027" width="7.125" style="3" customWidth="1"/>
    <col min="1028" max="1028" width="9" style="3" customWidth="1"/>
    <col min="1029" max="1029" width="4" style="3" customWidth="1"/>
    <col min="1030" max="1030" width="3.125" style="3" customWidth="1"/>
    <col min="1031" max="1031" width="12.875" style="3" customWidth="1"/>
    <col min="1032" max="1032" width="3.125" style="3" customWidth="1"/>
    <col min="1033" max="1033" width="12.875" style="3" customWidth="1"/>
    <col min="1034" max="1034" width="3.125" style="3" customWidth="1"/>
    <col min="1035" max="1035" width="12.875" style="3" customWidth="1"/>
    <col min="1036" max="1036" width="3.125" style="3" customWidth="1"/>
    <col min="1037" max="1037" width="3.875" style="3" customWidth="1"/>
    <col min="1038" max="1038" width="2.5" style="3" customWidth="1"/>
    <col min="1039" max="1039" width="5.625" style="3" customWidth="1"/>
    <col min="1040" max="1040" width="3.125" style="3" customWidth="1"/>
    <col min="1041" max="1041" width="12.625" style="3" customWidth="1"/>
    <col min="1042" max="1042" width="5.625" style="3" customWidth="1"/>
    <col min="1043" max="1280" width="3.125" style="3"/>
    <col min="1281" max="1281" width="3.625" style="3" customWidth="1"/>
    <col min="1282" max="1282" width="5.375" style="3" customWidth="1"/>
    <col min="1283" max="1283" width="7.125" style="3" customWidth="1"/>
    <col min="1284" max="1284" width="9" style="3" customWidth="1"/>
    <col min="1285" max="1285" width="4" style="3" customWidth="1"/>
    <col min="1286" max="1286" width="3.125" style="3" customWidth="1"/>
    <col min="1287" max="1287" width="12.875" style="3" customWidth="1"/>
    <col min="1288" max="1288" width="3.125" style="3" customWidth="1"/>
    <col min="1289" max="1289" width="12.875" style="3" customWidth="1"/>
    <col min="1290" max="1290" width="3.125" style="3" customWidth="1"/>
    <col min="1291" max="1291" width="12.875" style="3" customWidth="1"/>
    <col min="1292" max="1292" width="3.125" style="3" customWidth="1"/>
    <col min="1293" max="1293" width="3.875" style="3" customWidth="1"/>
    <col min="1294" max="1294" width="2.5" style="3" customWidth="1"/>
    <col min="1295" max="1295" width="5.625" style="3" customWidth="1"/>
    <col min="1296" max="1296" width="3.125" style="3" customWidth="1"/>
    <col min="1297" max="1297" width="12.625" style="3" customWidth="1"/>
    <col min="1298" max="1298" width="5.625" style="3" customWidth="1"/>
    <col min="1299" max="1536" width="3.125" style="3"/>
    <col min="1537" max="1537" width="3.625" style="3" customWidth="1"/>
    <col min="1538" max="1538" width="5.375" style="3" customWidth="1"/>
    <col min="1539" max="1539" width="7.125" style="3" customWidth="1"/>
    <col min="1540" max="1540" width="9" style="3" customWidth="1"/>
    <col min="1541" max="1541" width="4" style="3" customWidth="1"/>
    <col min="1542" max="1542" width="3.125" style="3" customWidth="1"/>
    <col min="1543" max="1543" width="12.875" style="3" customWidth="1"/>
    <col min="1544" max="1544" width="3.125" style="3" customWidth="1"/>
    <col min="1545" max="1545" width="12.875" style="3" customWidth="1"/>
    <col min="1546" max="1546" width="3.125" style="3" customWidth="1"/>
    <col min="1547" max="1547" width="12.875" style="3" customWidth="1"/>
    <col min="1548" max="1548" width="3.125" style="3" customWidth="1"/>
    <col min="1549" max="1549" width="3.875" style="3" customWidth="1"/>
    <col min="1550" max="1550" width="2.5" style="3" customWidth="1"/>
    <col min="1551" max="1551" width="5.625" style="3" customWidth="1"/>
    <col min="1552" max="1552" width="3.125" style="3" customWidth="1"/>
    <col min="1553" max="1553" width="12.625" style="3" customWidth="1"/>
    <col min="1554" max="1554" width="5.625" style="3" customWidth="1"/>
    <col min="1555" max="1792" width="3.125" style="3"/>
    <col min="1793" max="1793" width="3.625" style="3" customWidth="1"/>
    <col min="1794" max="1794" width="5.375" style="3" customWidth="1"/>
    <col min="1795" max="1795" width="7.125" style="3" customWidth="1"/>
    <col min="1796" max="1796" width="9" style="3" customWidth="1"/>
    <col min="1797" max="1797" width="4" style="3" customWidth="1"/>
    <col min="1798" max="1798" width="3.125" style="3" customWidth="1"/>
    <col min="1799" max="1799" width="12.875" style="3" customWidth="1"/>
    <col min="1800" max="1800" width="3.125" style="3" customWidth="1"/>
    <col min="1801" max="1801" width="12.875" style="3" customWidth="1"/>
    <col min="1802" max="1802" width="3.125" style="3" customWidth="1"/>
    <col min="1803" max="1803" width="12.875" style="3" customWidth="1"/>
    <col min="1804" max="1804" width="3.125" style="3" customWidth="1"/>
    <col min="1805" max="1805" width="3.875" style="3" customWidth="1"/>
    <col min="1806" max="1806" width="2.5" style="3" customWidth="1"/>
    <col min="1807" max="1807" width="5.625" style="3" customWidth="1"/>
    <col min="1808" max="1808" width="3.125" style="3" customWidth="1"/>
    <col min="1809" max="1809" width="12.625" style="3" customWidth="1"/>
    <col min="1810" max="1810" width="5.625" style="3" customWidth="1"/>
    <col min="1811" max="2048" width="3.125" style="3"/>
    <col min="2049" max="2049" width="3.625" style="3" customWidth="1"/>
    <col min="2050" max="2050" width="5.375" style="3" customWidth="1"/>
    <col min="2051" max="2051" width="7.125" style="3" customWidth="1"/>
    <col min="2052" max="2052" width="9" style="3" customWidth="1"/>
    <col min="2053" max="2053" width="4" style="3" customWidth="1"/>
    <col min="2054" max="2054" width="3.125" style="3" customWidth="1"/>
    <col min="2055" max="2055" width="12.875" style="3" customWidth="1"/>
    <col min="2056" max="2056" width="3.125" style="3" customWidth="1"/>
    <col min="2057" max="2057" width="12.875" style="3" customWidth="1"/>
    <col min="2058" max="2058" width="3.125" style="3" customWidth="1"/>
    <col min="2059" max="2059" width="12.875" style="3" customWidth="1"/>
    <col min="2060" max="2060" width="3.125" style="3" customWidth="1"/>
    <col min="2061" max="2061" width="3.875" style="3" customWidth="1"/>
    <col min="2062" max="2062" width="2.5" style="3" customWidth="1"/>
    <col min="2063" max="2063" width="5.625" style="3" customWidth="1"/>
    <col min="2064" max="2064" width="3.125" style="3" customWidth="1"/>
    <col min="2065" max="2065" width="12.625" style="3" customWidth="1"/>
    <col min="2066" max="2066" width="5.625" style="3" customWidth="1"/>
    <col min="2067" max="2304" width="3.125" style="3"/>
    <col min="2305" max="2305" width="3.625" style="3" customWidth="1"/>
    <col min="2306" max="2306" width="5.375" style="3" customWidth="1"/>
    <col min="2307" max="2307" width="7.125" style="3" customWidth="1"/>
    <col min="2308" max="2308" width="9" style="3" customWidth="1"/>
    <col min="2309" max="2309" width="4" style="3" customWidth="1"/>
    <col min="2310" max="2310" width="3.125" style="3" customWidth="1"/>
    <col min="2311" max="2311" width="12.875" style="3" customWidth="1"/>
    <col min="2312" max="2312" width="3.125" style="3" customWidth="1"/>
    <col min="2313" max="2313" width="12.875" style="3" customWidth="1"/>
    <col min="2314" max="2314" width="3.125" style="3" customWidth="1"/>
    <col min="2315" max="2315" width="12.875" style="3" customWidth="1"/>
    <col min="2316" max="2316" width="3.125" style="3" customWidth="1"/>
    <col min="2317" max="2317" width="3.875" style="3" customWidth="1"/>
    <col min="2318" max="2318" width="2.5" style="3" customWidth="1"/>
    <col min="2319" max="2319" width="5.625" style="3" customWidth="1"/>
    <col min="2320" max="2320" width="3.125" style="3" customWidth="1"/>
    <col min="2321" max="2321" width="12.625" style="3" customWidth="1"/>
    <col min="2322" max="2322" width="5.625" style="3" customWidth="1"/>
    <col min="2323" max="2560" width="3.125" style="3"/>
    <col min="2561" max="2561" width="3.625" style="3" customWidth="1"/>
    <col min="2562" max="2562" width="5.375" style="3" customWidth="1"/>
    <col min="2563" max="2563" width="7.125" style="3" customWidth="1"/>
    <col min="2564" max="2564" width="9" style="3" customWidth="1"/>
    <col min="2565" max="2565" width="4" style="3" customWidth="1"/>
    <col min="2566" max="2566" width="3.125" style="3" customWidth="1"/>
    <col min="2567" max="2567" width="12.875" style="3" customWidth="1"/>
    <col min="2568" max="2568" width="3.125" style="3" customWidth="1"/>
    <col min="2569" max="2569" width="12.875" style="3" customWidth="1"/>
    <col min="2570" max="2570" width="3.125" style="3" customWidth="1"/>
    <col min="2571" max="2571" width="12.875" style="3" customWidth="1"/>
    <col min="2572" max="2572" width="3.125" style="3" customWidth="1"/>
    <col min="2573" max="2573" width="3.875" style="3" customWidth="1"/>
    <col min="2574" max="2574" width="2.5" style="3" customWidth="1"/>
    <col min="2575" max="2575" width="5.625" style="3" customWidth="1"/>
    <col min="2576" max="2576" width="3.125" style="3" customWidth="1"/>
    <col min="2577" max="2577" width="12.625" style="3" customWidth="1"/>
    <col min="2578" max="2578" width="5.625" style="3" customWidth="1"/>
    <col min="2579" max="2816" width="3.125" style="3"/>
    <col min="2817" max="2817" width="3.625" style="3" customWidth="1"/>
    <col min="2818" max="2818" width="5.375" style="3" customWidth="1"/>
    <col min="2819" max="2819" width="7.125" style="3" customWidth="1"/>
    <col min="2820" max="2820" width="9" style="3" customWidth="1"/>
    <col min="2821" max="2821" width="4" style="3" customWidth="1"/>
    <col min="2822" max="2822" width="3.125" style="3" customWidth="1"/>
    <col min="2823" max="2823" width="12.875" style="3" customWidth="1"/>
    <col min="2824" max="2824" width="3.125" style="3" customWidth="1"/>
    <col min="2825" max="2825" width="12.875" style="3" customWidth="1"/>
    <col min="2826" max="2826" width="3.125" style="3" customWidth="1"/>
    <col min="2827" max="2827" width="12.875" style="3" customWidth="1"/>
    <col min="2828" max="2828" width="3.125" style="3" customWidth="1"/>
    <col min="2829" max="2829" width="3.875" style="3" customWidth="1"/>
    <col min="2830" max="2830" width="2.5" style="3" customWidth="1"/>
    <col min="2831" max="2831" width="5.625" style="3" customWidth="1"/>
    <col min="2832" max="2832" width="3.125" style="3" customWidth="1"/>
    <col min="2833" max="2833" width="12.625" style="3" customWidth="1"/>
    <col min="2834" max="2834" width="5.625" style="3" customWidth="1"/>
    <col min="2835" max="3072" width="3.125" style="3"/>
    <col min="3073" max="3073" width="3.625" style="3" customWidth="1"/>
    <col min="3074" max="3074" width="5.375" style="3" customWidth="1"/>
    <col min="3075" max="3075" width="7.125" style="3" customWidth="1"/>
    <col min="3076" max="3076" width="9" style="3" customWidth="1"/>
    <col min="3077" max="3077" width="4" style="3" customWidth="1"/>
    <col min="3078" max="3078" width="3.125" style="3" customWidth="1"/>
    <col min="3079" max="3079" width="12.875" style="3" customWidth="1"/>
    <col min="3080" max="3080" width="3.125" style="3" customWidth="1"/>
    <col min="3081" max="3081" width="12.875" style="3" customWidth="1"/>
    <col min="3082" max="3082" width="3.125" style="3" customWidth="1"/>
    <col min="3083" max="3083" width="12.875" style="3" customWidth="1"/>
    <col min="3084" max="3084" width="3.125" style="3" customWidth="1"/>
    <col min="3085" max="3085" width="3.875" style="3" customWidth="1"/>
    <col min="3086" max="3086" width="2.5" style="3" customWidth="1"/>
    <col min="3087" max="3087" width="5.625" style="3" customWidth="1"/>
    <col min="3088" max="3088" width="3.125" style="3" customWidth="1"/>
    <col min="3089" max="3089" width="12.625" style="3" customWidth="1"/>
    <col min="3090" max="3090" width="5.625" style="3" customWidth="1"/>
    <col min="3091" max="3328" width="3.125" style="3"/>
    <col min="3329" max="3329" width="3.625" style="3" customWidth="1"/>
    <col min="3330" max="3330" width="5.375" style="3" customWidth="1"/>
    <col min="3331" max="3331" width="7.125" style="3" customWidth="1"/>
    <col min="3332" max="3332" width="9" style="3" customWidth="1"/>
    <col min="3333" max="3333" width="4" style="3" customWidth="1"/>
    <col min="3334" max="3334" width="3.125" style="3" customWidth="1"/>
    <col min="3335" max="3335" width="12.875" style="3" customWidth="1"/>
    <col min="3336" max="3336" width="3.125" style="3" customWidth="1"/>
    <col min="3337" max="3337" width="12.875" style="3" customWidth="1"/>
    <col min="3338" max="3338" width="3.125" style="3" customWidth="1"/>
    <col min="3339" max="3339" width="12.875" style="3" customWidth="1"/>
    <col min="3340" max="3340" width="3.125" style="3" customWidth="1"/>
    <col min="3341" max="3341" width="3.875" style="3" customWidth="1"/>
    <col min="3342" max="3342" width="2.5" style="3" customWidth="1"/>
    <col min="3343" max="3343" width="5.625" style="3" customWidth="1"/>
    <col min="3344" max="3344" width="3.125" style="3" customWidth="1"/>
    <col min="3345" max="3345" width="12.625" style="3" customWidth="1"/>
    <col min="3346" max="3346" width="5.625" style="3" customWidth="1"/>
    <col min="3347" max="3584" width="3.125" style="3"/>
    <col min="3585" max="3585" width="3.625" style="3" customWidth="1"/>
    <col min="3586" max="3586" width="5.375" style="3" customWidth="1"/>
    <col min="3587" max="3587" width="7.125" style="3" customWidth="1"/>
    <col min="3588" max="3588" width="9" style="3" customWidth="1"/>
    <col min="3589" max="3589" width="4" style="3" customWidth="1"/>
    <col min="3590" max="3590" width="3.125" style="3" customWidth="1"/>
    <col min="3591" max="3591" width="12.875" style="3" customWidth="1"/>
    <col min="3592" max="3592" width="3.125" style="3" customWidth="1"/>
    <col min="3593" max="3593" width="12.875" style="3" customWidth="1"/>
    <col min="3594" max="3594" width="3.125" style="3" customWidth="1"/>
    <col min="3595" max="3595" width="12.875" style="3" customWidth="1"/>
    <col min="3596" max="3596" width="3.125" style="3" customWidth="1"/>
    <col min="3597" max="3597" width="3.875" style="3" customWidth="1"/>
    <col min="3598" max="3598" width="2.5" style="3" customWidth="1"/>
    <col min="3599" max="3599" width="5.625" style="3" customWidth="1"/>
    <col min="3600" max="3600" width="3.125" style="3" customWidth="1"/>
    <col min="3601" max="3601" width="12.625" style="3" customWidth="1"/>
    <col min="3602" max="3602" width="5.625" style="3" customWidth="1"/>
    <col min="3603" max="3840" width="3.125" style="3"/>
    <col min="3841" max="3841" width="3.625" style="3" customWidth="1"/>
    <col min="3842" max="3842" width="5.375" style="3" customWidth="1"/>
    <col min="3843" max="3843" width="7.125" style="3" customWidth="1"/>
    <col min="3844" max="3844" width="9" style="3" customWidth="1"/>
    <col min="3845" max="3845" width="4" style="3" customWidth="1"/>
    <col min="3846" max="3846" width="3.125" style="3" customWidth="1"/>
    <col min="3847" max="3847" width="12.875" style="3" customWidth="1"/>
    <col min="3848" max="3848" width="3.125" style="3" customWidth="1"/>
    <col min="3849" max="3849" width="12.875" style="3" customWidth="1"/>
    <col min="3850" max="3850" width="3.125" style="3" customWidth="1"/>
    <col min="3851" max="3851" width="12.875" style="3" customWidth="1"/>
    <col min="3852" max="3852" width="3.125" style="3" customWidth="1"/>
    <col min="3853" max="3853" width="3.875" style="3" customWidth="1"/>
    <col min="3854" max="3854" width="2.5" style="3" customWidth="1"/>
    <col min="3855" max="3855" width="5.625" style="3" customWidth="1"/>
    <col min="3856" max="3856" width="3.125" style="3" customWidth="1"/>
    <col min="3857" max="3857" width="12.625" style="3" customWidth="1"/>
    <col min="3858" max="3858" width="5.625" style="3" customWidth="1"/>
    <col min="3859" max="4096" width="3.125" style="3"/>
    <col min="4097" max="4097" width="3.625" style="3" customWidth="1"/>
    <col min="4098" max="4098" width="5.375" style="3" customWidth="1"/>
    <col min="4099" max="4099" width="7.125" style="3" customWidth="1"/>
    <col min="4100" max="4100" width="9" style="3" customWidth="1"/>
    <col min="4101" max="4101" width="4" style="3" customWidth="1"/>
    <col min="4102" max="4102" width="3.125" style="3" customWidth="1"/>
    <col min="4103" max="4103" width="12.875" style="3" customWidth="1"/>
    <col min="4104" max="4104" width="3.125" style="3" customWidth="1"/>
    <col min="4105" max="4105" width="12.875" style="3" customWidth="1"/>
    <col min="4106" max="4106" width="3.125" style="3" customWidth="1"/>
    <col min="4107" max="4107" width="12.875" style="3" customWidth="1"/>
    <col min="4108" max="4108" width="3.125" style="3" customWidth="1"/>
    <col min="4109" max="4109" width="3.875" style="3" customWidth="1"/>
    <col min="4110" max="4110" width="2.5" style="3" customWidth="1"/>
    <col min="4111" max="4111" width="5.625" style="3" customWidth="1"/>
    <col min="4112" max="4112" width="3.125" style="3" customWidth="1"/>
    <col min="4113" max="4113" width="12.625" style="3" customWidth="1"/>
    <col min="4114" max="4114" width="5.625" style="3" customWidth="1"/>
    <col min="4115" max="4352" width="3.125" style="3"/>
    <col min="4353" max="4353" width="3.625" style="3" customWidth="1"/>
    <col min="4354" max="4354" width="5.375" style="3" customWidth="1"/>
    <col min="4355" max="4355" width="7.125" style="3" customWidth="1"/>
    <col min="4356" max="4356" width="9" style="3" customWidth="1"/>
    <col min="4357" max="4357" width="4" style="3" customWidth="1"/>
    <col min="4358" max="4358" width="3.125" style="3" customWidth="1"/>
    <col min="4359" max="4359" width="12.875" style="3" customWidth="1"/>
    <col min="4360" max="4360" width="3.125" style="3" customWidth="1"/>
    <col min="4361" max="4361" width="12.875" style="3" customWidth="1"/>
    <col min="4362" max="4362" width="3.125" style="3" customWidth="1"/>
    <col min="4363" max="4363" width="12.875" style="3" customWidth="1"/>
    <col min="4364" max="4364" width="3.125" style="3" customWidth="1"/>
    <col min="4365" max="4365" width="3.875" style="3" customWidth="1"/>
    <col min="4366" max="4366" width="2.5" style="3" customWidth="1"/>
    <col min="4367" max="4367" width="5.625" style="3" customWidth="1"/>
    <col min="4368" max="4368" width="3.125" style="3" customWidth="1"/>
    <col min="4369" max="4369" width="12.625" style="3" customWidth="1"/>
    <col min="4370" max="4370" width="5.625" style="3" customWidth="1"/>
    <col min="4371" max="4608" width="3.125" style="3"/>
    <col min="4609" max="4609" width="3.625" style="3" customWidth="1"/>
    <col min="4610" max="4610" width="5.375" style="3" customWidth="1"/>
    <col min="4611" max="4611" width="7.125" style="3" customWidth="1"/>
    <col min="4612" max="4612" width="9" style="3" customWidth="1"/>
    <col min="4613" max="4613" width="4" style="3" customWidth="1"/>
    <col min="4614" max="4614" width="3.125" style="3" customWidth="1"/>
    <col min="4615" max="4615" width="12.875" style="3" customWidth="1"/>
    <col min="4616" max="4616" width="3.125" style="3" customWidth="1"/>
    <col min="4617" max="4617" width="12.875" style="3" customWidth="1"/>
    <col min="4618" max="4618" width="3.125" style="3" customWidth="1"/>
    <col min="4619" max="4619" width="12.875" style="3" customWidth="1"/>
    <col min="4620" max="4620" width="3.125" style="3" customWidth="1"/>
    <col min="4621" max="4621" width="3.875" style="3" customWidth="1"/>
    <col min="4622" max="4622" width="2.5" style="3" customWidth="1"/>
    <col min="4623" max="4623" width="5.625" style="3" customWidth="1"/>
    <col min="4624" max="4624" width="3.125" style="3" customWidth="1"/>
    <col min="4625" max="4625" width="12.625" style="3" customWidth="1"/>
    <col min="4626" max="4626" width="5.625" style="3" customWidth="1"/>
    <col min="4627" max="4864" width="3.125" style="3"/>
    <col min="4865" max="4865" width="3.625" style="3" customWidth="1"/>
    <col min="4866" max="4866" width="5.375" style="3" customWidth="1"/>
    <col min="4867" max="4867" width="7.125" style="3" customWidth="1"/>
    <col min="4868" max="4868" width="9" style="3" customWidth="1"/>
    <col min="4869" max="4869" width="4" style="3" customWidth="1"/>
    <col min="4870" max="4870" width="3.125" style="3" customWidth="1"/>
    <col min="4871" max="4871" width="12.875" style="3" customWidth="1"/>
    <col min="4872" max="4872" width="3.125" style="3" customWidth="1"/>
    <col min="4873" max="4873" width="12.875" style="3" customWidth="1"/>
    <col min="4874" max="4874" width="3.125" style="3" customWidth="1"/>
    <col min="4875" max="4875" width="12.875" style="3" customWidth="1"/>
    <col min="4876" max="4876" width="3.125" style="3" customWidth="1"/>
    <col min="4877" max="4877" width="3.875" style="3" customWidth="1"/>
    <col min="4878" max="4878" width="2.5" style="3" customWidth="1"/>
    <col min="4879" max="4879" width="5.625" style="3" customWidth="1"/>
    <col min="4880" max="4880" width="3.125" style="3" customWidth="1"/>
    <col min="4881" max="4881" width="12.625" style="3" customWidth="1"/>
    <col min="4882" max="4882" width="5.625" style="3" customWidth="1"/>
    <col min="4883" max="5120" width="3.125" style="3"/>
    <col min="5121" max="5121" width="3.625" style="3" customWidth="1"/>
    <col min="5122" max="5122" width="5.375" style="3" customWidth="1"/>
    <col min="5123" max="5123" width="7.125" style="3" customWidth="1"/>
    <col min="5124" max="5124" width="9" style="3" customWidth="1"/>
    <col min="5125" max="5125" width="4" style="3" customWidth="1"/>
    <col min="5126" max="5126" width="3.125" style="3" customWidth="1"/>
    <col min="5127" max="5127" width="12.875" style="3" customWidth="1"/>
    <col min="5128" max="5128" width="3.125" style="3" customWidth="1"/>
    <col min="5129" max="5129" width="12.875" style="3" customWidth="1"/>
    <col min="5130" max="5130" width="3.125" style="3" customWidth="1"/>
    <col min="5131" max="5131" width="12.875" style="3" customWidth="1"/>
    <col min="5132" max="5132" width="3.125" style="3" customWidth="1"/>
    <col min="5133" max="5133" width="3.875" style="3" customWidth="1"/>
    <col min="5134" max="5134" width="2.5" style="3" customWidth="1"/>
    <col min="5135" max="5135" width="5.625" style="3" customWidth="1"/>
    <col min="5136" max="5136" width="3.125" style="3" customWidth="1"/>
    <col min="5137" max="5137" width="12.625" style="3" customWidth="1"/>
    <col min="5138" max="5138" width="5.625" style="3" customWidth="1"/>
    <col min="5139" max="5376" width="3.125" style="3"/>
    <col min="5377" max="5377" width="3.625" style="3" customWidth="1"/>
    <col min="5378" max="5378" width="5.375" style="3" customWidth="1"/>
    <col min="5379" max="5379" width="7.125" style="3" customWidth="1"/>
    <col min="5380" max="5380" width="9" style="3" customWidth="1"/>
    <col min="5381" max="5381" width="4" style="3" customWidth="1"/>
    <col min="5382" max="5382" width="3.125" style="3" customWidth="1"/>
    <col min="5383" max="5383" width="12.875" style="3" customWidth="1"/>
    <col min="5384" max="5384" width="3.125" style="3" customWidth="1"/>
    <col min="5385" max="5385" width="12.875" style="3" customWidth="1"/>
    <col min="5386" max="5386" width="3.125" style="3" customWidth="1"/>
    <col min="5387" max="5387" width="12.875" style="3" customWidth="1"/>
    <col min="5388" max="5388" width="3.125" style="3" customWidth="1"/>
    <col min="5389" max="5389" width="3.875" style="3" customWidth="1"/>
    <col min="5390" max="5390" width="2.5" style="3" customWidth="1"/>
    <col min="5391" max="5391" width="5.625" style="3" customWidth="1"/>
    <col min="5392" max="5392" width="3.125" style="3" customWidth="1"/>
    <col min="5393" max="5393" width="12.625" style="3" customWidth="1"/>
    <col min="5394" max="5394" width="5.625" style="3" customWidth="1"/>
    <col min="5395" max="5632" width="3.125" style="3"/>
    <col min="5633" max="5633" width="3.625" style="3" customWidth="1"/>
    <col min="5634" max="5634" width="5.375" style="3" customWidth="1"/>
    <col min="5635" max="5635" width="7.125" style="3" customWidth="1"/>
    <col min="5636" max="5636" width="9" style="3" customWidth="1"/>
    <col min="5637" max="5637" width="4" style="3" customWidth="1"/>
    <col min="5638" max="5638" width="3.125" style="3" customWidth="1"/>
    <col min="5639" max="5639" width="12.875" style="3" customWidth="1"/>
    <col min="5640" max="5640" width="3.125" style="3" customWidth="1"/>
    <col min="5641" max="5641" width="12.875" style="3" customWidth="1"/>
    <col min="5642" max="5642" width="3.125" style="3" customWidth="1"/>
    <col min="5643" max="5643" width="12.875" style="3" customWidth="1"/>
    <col min="5644" max="5644" width="3.125" style="3" customWidth="1"/>
    <col min="5645" max="5645" width="3.875" style="3" customWidth="1"/>
    <col min="5646" max="5646" width="2.5" style="3" customWidth="1"/>
    <col min="5647" max="5647" width="5.625" style="3" customWidth="1"/>
    <col min="5648" max="5648" width="3.125" style="3" customWidth="1"/>
    <col min="5649" max="5649" width="12.625" style="3" customWidth="1"/>
    <col min="5650" max="5650" width="5.625" style="3" customWidth="1"/>
    <col min="5651" max="5888" width="3.125" style="3"/>
    <col min="5889" max="5889" width="3.625" style="3" customWidth="1"/>
    <col min="5890" max="5890" width="5.375" style="3" customWidth="1"/>
    <col min="5891" max="5891" width="7.125" style="3" customWidth="1"/>
    <col min="5892" max="5892" width="9" style="3" customWidth="1"/>
    <col min="5893" max="5893" width="4" style="3" customWidth="1"/>
    <col min="5894" max="5894" width="3.125" style="3" customWidth="1"/>
    <col min="5895" max="5895" width="12.875" style="3" customWidth="1"/>
    <col min="5896" max="5896" width="3.125" style="3" customWidth="1"/>
    <col min="5897" max="5897" width="12.875" style="3" customWidth="1"/>
    <col min="5898" max="5898" width="3.125" style="3" customWidth="1"/>
    <col min="5899" max="5899" width="12.875" style="3" customWidth="1"/>
    <col min="5900" max="5900" width="3.125" style="3" customWidth="1"/>
    <col min="5901" max="5901" width="3.875" style="3" customWidth="1"/>
    <col min="5902" max="5902" width="2.5" style="3" customWidth="1"/>
    <col min="5903" max="5903" width="5.625" style="3" customWidth="1"/>
    <col min="5904" max="5904" width="3.125" style="3" customWidth="1"/>
    <col min="5905" max="5905" width="12.625" style="3" customWidth="1"/>
    <col min="5906" max="5906" width="5.625" style="3" customWidth="1"/>
    <col min="5907" max="6144" width="3.125" style="3"/>
    <col min="6145" max="6145" width="3.625" style="3" customWidth="1"/>
    <col min="6146" max="6146" width="5.375" style="3" customWidth="1"/>
    <col min="6147" max="6147" width="7.125" style="3" customWidth="1"/>
    <col min="6148" max="6148" width="9" style="3" customWidth="1"/>
    <col min="6149" max="6149" width="4" style="3" customWidth="1"/>
    <col min="6150" max="6150" width="3.125" style="3" customWidth="1"/>
    <col min="6151" max="6151" width="12.875" style="3" customWidth="1"/>
    <col min="6152" max="6152" width="3.125" style="3" customWidth="1"/>
    <col min="6153" max="6153" width="12.875" style="3" customWidth="1"/>
    <col min="6154" max="6154" width="3.125" style="3" customWidth="1"/>
    <col min="6155" max="6155" width="12.875" style="3" customWidth="1"/>
    <col min="6156" max="6156" width="3.125" style="3" customWidth="1"/>
    <col min="6157" max="6157" width="3.875" style="3" customWidth="1"/>
    <col min="6158" max="6158" width="2.5" style="3" customWidth="1"/>
    <col min="6159" max="6159" width="5.625" style="3" customWidth="1"/>
    <col min="6160" max="6160" width="3.125" style="3" customWidth="1"/>
    <col min="6161" max="6161" width="12.625" style="3" customWidth="1"/>
    <col min="6162" max="6162" width="5.625" style="3" customWidth="1"/>
    <col min="6163" max="6400" width="3.125" style="3"/>
    <col min="6401" max="6401" width="3.625" style="3" customWidth="1"/>
    <col min="6402" max="6402" width="5.375" style="3" customWidth="1"/>
    <col min="6403" max="6403" width="7.125" style="3" customWidth="1"/>
    <col min="6404" max="6404" width="9" style="3" customWidth="1"/>
    <col min="6405" max="6405" width="4" style="3" customWidth="1"/>
    <col min="6406" max="6406" width="3.125" style="3" customWidth="1"/>
    <col min="6407" max="6407" width="12.875" style="3" customWidth="1"/>
    <col min="6408" max="6408" width="3.125" style="3" customWidth="1"/>
    <col min="6409" max="6409" width="12.875" style="3" customWidth="1"/>
    <col min="6410" max="6410" width="3.125" style="3" customWidth="1"/>
    <col min="6411" max="6411" width="12.875" style="3" customWidth="1"/>
    <col min="6412" max="6412" width="3.125" style="3" customWidth="1"/>
    <col min="6413" max="6413" width="3.875" style="3" customWidth="1"/>
    <col min="6414" max="6414" width="2.5" style="3" customWidth="1"/>
    <col min="6415" max="6415" width="5.625" style="3" customWidth="1"/>
    <col min="6416" max="6416" width="3.125" style="3" customWidth="1"/>
    <col min="6417" max="6417" width="12.625" style="3" customWidth="1"/>
    <col min="6418" max="6418" width="5.625" style="3" customWidth="1"/>
    <col min="6419" max="6656" width="3.125" style="3"/>
    <col min="6657" max="6657" width="3.625" style="3" customWidth="1"/>
    <col min="6658" max="6658" width="5.375" style="3" customWidth="1"/>
    <col min="6659" max="6659" width="7.125" style="3" customWidth="1"/>
    <col min="6660" max="6660" width="9" style="3" customWidth="1"/>
    <col min="6661" max="6661" width="4" style="3" customWidth="1"/>
    <col min="6662" max="6662" width="3.125" style="3" customWidth="1"/>
    <col min="6663" max="6663" width="12.875" style="3" customWidth="1"/>
    <col min="6664" max="6664" width="3.125" style="3" customWidth="1"/>
    <col min="6665" max="6665" width="12.875" style="3" customWidth="1"/>
    <col min="6666" max="6666" width="3.125" style="3" customWidth="1"/>
    <col min="6667" max="6667" width="12.875" style="3" customWidth="1"/>
    <col min="6668" max="6668" width="3.125" style="3" customWidth="1"/>
    <col min="6669" max="6669" width="3.875" style="3" customWidth="1"/>
    <col min="6670" max="6670" width="2.5" style="3" customWidth="1"/>
    <col min="6671" max="6671" width="5.625" style="3" customWidth="1"/>
    <col min="6672" max="6672" width="3.125" style="3" customWidth="1"/>
    <col min="6673" max="6673" width="12.625" style="3" customWidth="1"/>
    <col min="6674" max="6674" width="5.625" style="3" customWidth="1"/>
    <col min="6675" max="6912" width="3.125" style="3"/>
    <col min="6913" max="6913" width="3.625" style="3" customWidth="1"/>
    <col min="6914" max="6914" width="5.375" style="3" customWidth="1"/>
    <col min="6915" max="6915" width="7.125" style="3" customWidth="1"/>
    <col min="6916" max="6916" width="9" style="3" customWidth="1"/>
    <col min="6917" max="6917" width="4" style="3" customWidth="1"/>
    <col min="6918" max="6918" width="3.125" style="3" customWidth="1"/>
    <col min="6919" max="6919" width="12.875" style="3" customWidth="1"/>
    <col min="6920" max="6920" width="3.125" style="3" customWidth="1"/>
    <col min="6921" max="6921" width="12.875" style="3" customWidth="1"/>
    <col min="6922" max="6922" width="3.125" style="3" customWidth="1"/>
    <col min="6923" max="6923" width="12.875" style="3" customWidth="1"/>
    <col min="6924" max="6924" width="3.125" style="3" customWidth="1"/>
    <col min="6925" max="6925" width="3.875" style="3" customWidth="1"/>
    <col min="6926" max="6926" width="2.5" style="3" customWidth="1"/>
    <col min="6927" max="6927" width="5.625" style="3" customWidth="1"/>
    <col min="6928" max="6928" width="3.125" style="3" customWidth="1"/>
    <col min="6929" max="6929" width="12.625" style="3" customWidth="1"/>
    <col min="6930" max="6930" width="5.625" style="3" customWidth="1"/>
    <col min="6931" max="7168" width="3.125" style="3"/>
    <col min="7169" max="7169" width="3.625" style="3" customWidth="1"/>
    <col min="7170" max="7170" width="5.375" style="3" customWidth="1"/>
    <col min="7171" max="7171" width="7.125" style="3" customWidth="1"/>
    <col min="7172" max="7172" width="9" style="3" customWidth="1"/>
    <col min="7173" max="7173" width="4" style="3" customWidth="1"/>
    <col min="7174" max="7174" width="3.125" style="3" customWidth="1"/>
    <col min="7175" max="7175" width="12.875" style="3" customWidth="1"/>
    <col min="7176" max="7176" width="3.125" style="3" customWidth="1"/>
    <col min="7177" max="7177" width="12.875" style="3" customWidth="1"/>
    <col min="7178" max="7178" width="3.125" style="3" customWidth="1"/>
    <col min="7179" max="7179" width="12.875" style="3" customWidth="1"/>
    <col min="7180" max="7180" width="3.125" style="3" customWidth="1"/>
    <col min="7181" max="7181" width="3.875" style="3" customWidth="1"/>
    <col min="7182" max="7182" width="2.5" style="3" customWidth="1"/>
    <col min="7183" max="7183" width="5.625" style="3" customWidth="1"/>
    <col min="7184" max="7184" width="3.125" style="3" customWidth="1"/>
    <col min="7185" max="7185" width="12.625" style="3" customWidth="1"/>
    <col min="7186" max="7186" width="5.625" style="3" customWidth="1"/>
    <col min="7187" max="7424" width="3.125" style="3"/>
    <col min="7425" max="7425" width="3.625" style="3" customWidth="1"/>
    <col min="7426" max="7426" width="5.375" style="3" customWidth="1"/>
    <col min="7427" max="7427" width="7.125" style="3" customWidth="1"/>
    <col min="7428" max="7428" width="9" style="3" customWidth="1"/>
    <col min="7429" max="7429" width="4" style="3" customWidth="1"/>
    <col min="7430" max="7430" width="3.125" style="3" customWidth="1"/>
    <col min="7431" max="7431" width="12.875" style="3" customWidth="1"/>
    <col min="7432" max="7432" width="3.125" style="3" customWidth="1"/>
    <col min="7433" max="7433" width="12.875" style="3" customWidth="1"/>
    <col min="7434" max="7434" width="3.125" style="3" customWidth="1"/>
    <col min="7435" max="7435" width="12.875" style="3" customWidth="1"/>
    <col min="7436" max="7436" width="3.125" style="3" customWidth="1"/>
    <col min="7437" max="7437" width="3.875" style="3" customWidth="1"/>
    <col min="7438" max="7438" width="2.5" style="3" customWidth="1"/>
    <col min="7439" max="7439" width="5.625" style="3" customWidth="1"/>
    <col min="7440" max="7440" width="3.125" style="3" customWidth="1"/>
    <col min="7441" max="7441" width="12.625" style="3" customWidth="1"/>
    <col min="7442" max="7442" width="5.625" style="3" customWidth="1"/>
    <col min="7443" max="7680" width="3.125" style="3"/>
    <col min="7681" max="7681" width="3.625" style="3" customWidth="1"/>
    <col min="7682" max="7682" width="5.375" style="3" customWidth="1"/>
    <col min="7683" max="7683" width="7.125" style="3" customWidth="1"/>
    <col min="7684" max="7684" width="9" style="3" customWidth="1"/>
    <col min="7685" max="7685" width="4" style="3" customWidth="1"/>
    <col min="7686" max="7686" width="3.125" style="3" customWidth="1"/>
    <col min="7687" max="7687" width="12.875" style="3" customWidth="1"/>
    <col min="7688" max="7688" width="3.125" style="3" customWidth="1"/>
    <col min="7689" max="7689" width="12.875" style="3" customWidth="1"/>
    <col min="7690" max="7690" width="3.125" style="3" customWidth="1"/>
    <col min="7691" max="7691" width="12.875" style="3" customWidth="1"/>
    <col min="7692" max="7692" width="3.125" style="3" customWidth="1"/>
    <col min="7693" max="7693" width="3.875" style="3" customWidth="1"/>
    <col min="7694" max="7694" width="2.5" style="3" customWidth="1"/>
    <col min="7695" max="7695" width="5.625" style="3" customWidth="1"/>
    <col min="7696" max="7696" width="3.125" style="3" customWidth="1"/>
    <col min="7697" max="7697" width="12.625" style="3" customWidth="1"/>
    <col min="7698" max="7698" width="5.625" style="3" customWidth="1"/>
    <col min="7699" max="7936" width="3.125" style="3"/>
    <col min="7937" max="7937" width="3.625" style="3" customWidth="1"/>
    <col min="7938" max="7938" width="5.375" style="3" customWidth="1"/>
    <col min="7939" max="7939" width="7.125" style="3" customWidth="1"/>
    <col min="7940" max="7940" width="9" style="3" customWidth="1"/>
    <col min="7941" max="7941" width="4" style="3" customWidth="1"/>
    <col min="7942" max="7942" width="3.125" style="3" customWidth="1"/>
    <col min="7943" max="7943" width="12.875" style="3" customWidth="1"/>
    <col min="7944" max="7944" width="3.125" style="3" customWidth="1"/>
    <col min="7945" max="7945" width="12.875" style="3" customWidth="1"/>
    <col min="7946" max="7946" width="3.125" style="3" customWidth="1"/>
    <col min="7947" max="7947" width="12.875" style="3" customWidth="1"/>
    <col min="7948" max="7948" width="3.125" style="3" customWidth="1"/>
    <col min="7949" max="7949" width="3.875" style="3" customWidth="1"/>
    <col min="7950" max="7950" width="2.5" style="3" customWidth="1"/>
    <col min="7951" max="7951" width="5.625" style="3" customWidth="1"/>
    <col min="7952" max="7952" width="3.125" style="3" customWidth="1"/>
    <col min="7953" max="7953" width="12.625" style="3" customWidth="1"/>
    <col min="7954" max="7954" width="5.625" style="3" customWidth="1"/>
    <col min="7955" max="8192" width="3.125" style="3"/>
    <col min="8193" max="8193" width="3.625" style="3" customWidth="1"/>
    <col min="8194" max="8194" width="5.375" style="3" customWidth="1"/>
    <col min="8195" max="8195" width="7.125" style="3" customWidth="1"/>
    <col min="8196" max="8196" width="9" style="3" customWidth="1"/>
    <col min="8197" max="8197" width="4" style="3" customWidth="1"/>
    <col min="8198" max="8198" width="3.125" style="3" customWidth="1"/>
    <col min="8199" max="8199" width="12.875" style="3" customWidth="1"/>
    <col min="8200" max="8200" width="3.125" style="3" customWidth="1"/>
    <col min="8201" max="8201" width="12.875" style="3" customWidth="1"/>
    <col min="8202" max="8202" width="3.125" style="3" customWidth="1"/>
    <col min="8203" max="8203" width="12.875" style="3" customWidth="1"/>
    <col min="8204" max="8204" width="3.125" style="3" customWidth="1"/>
    <col min="8205" max="8205" width="3.875" style="3" customWidth="1"/>
    <col min="8206" max="8206" width="2.5" style="3" customWidth="1"/>
    <col min="8207" max="8207" width="5.625" style="3" customWidth="1"/>
    <col min="8208" max="8208" width="3.125" style="3" customWidth="1"/>
    <col min="8209" max="8209" width="12.625" style="3" customWidth="1"/>
    <col min="8210" max="8210" width="5.625" style="3" customWidth="1"/>
    <col min="8211" max="8448" width="3.125" style="3"/>
    <col min="8449" max="8449" width="3.625" style="3" customWidth="1"/>
    <col min="8450" max="8450" width="5.375" style="3" customWidth="1"/>
    <col min="8451" max="8451" width="7.125" style="3" customWidth="1"/>
    <col min="8452" max="8452" width="9" style="3" customWidth="1"/>
    <col min="8453" max="8453" width="4" style="3" customWidth="1"/>
    <col min="8454" max="8454" width="3.125" style="3" customWidth="1"/>
    <col min="8455" max="8455" width="12.875" style="3" customWidth="1"/>
    <col min="8456" max="8456" width="3.125" style="3" customWidth="1"/>
    <col min="8457" max="8457" width="12.875" style="3" customWidth="1"/>
    <col min="8458" max="8458" width="3.125" style="3" customWidth="1"/>
    <col min="8459" max="8459" width="12.875" style="3" customWidth="1"/>
    <col min="8460" max="8460" width="3.125" style="3" customWidth="1"/>
    <col min="8461" max="8461" width="3.875" style="3" customWidth="1"/>
    <col min="8462" max="8462" width="2.5" style="3" customWidth="1"/>
    <col min="8463" max="8463" width="5.625" style="3" customWidth="1"/>
    <col min="8464" max="8464" width="3.125" style="3" customWidth="1"/>
    <col min="8465" max="8465" width="12.625" style="3" customWidth="1"/>
    <col min="8466" max="8466" width="5.625" style="3" customWidth="1"/>
    <col min="8467" max="8704" width="3.125" style="3"/>
    <col min="8705" max="8705" width="3.625" style="3" customWidth="1"/>
    <col min="8706" max="8706" width="5.375" style="3" customWidth="1"/>
    <col min="8707" max="8707" width="7.125" style="3" customWidth="1"/>
    <col min="8708" max="8708" width="9" style="3" customWidth="1"/>
    <col min="8709" max="8709" width="4" style="3" customWidth="1"/>
    <col min="8710" max="8710" width="3.125" style="3" customWidth="1"/>
    <col min="8711" max="8711" width="12.875" style="3" customWidth="1"/>
    <col min="8712" max="8712" width="3.125" style="3" customWidth="1"/>
    <col min="8713" max="8713" width="12.875" style="3" customWidth="1"/>
    <col min="8714" max="8714" width="3.125" style="3" customWidth="1"/>
    <col min="8715" max="8715" width="12.875" style="3" customWidth="1"/>
    <col min="8716" max="8716" width="3.125" style="3" customWidth="1"/>
    <col min="8717" max="8717" width="3.875" style="3" customWidth="1"/>
    <col min="8718" max="8718" width="2.5" style="3" customWidth="1"/>
    <col min="8719" max="8719" width="5.625" style="3" customWidth="1"/>
    <col min="8720" max="8720" width="3.125" style="3" customWidth="1"/>
    <col min="8721" max="8721" width="12.625" style="3" customWidth="1"/>
    <col min="8722" max="8722" width="5.625" style="3" customWidth="1"/>
    <col min="8723" max="8960" width="3.125" style="3"/>
    <col min="8961" max="8961" width="3.625" style="3" customWidth="1"/>
    <col min="8962" max="8962" width="5.375" style="3" customWidth="1"/>
    <col min="8963" max="8963" width="7.125" style="3" customWidth="1"/>
    <col min="8964" max="8964" width="9" style="3" customWidth="1"/>
    <col min="8965" max="8965" width="4" style="3" customWidth="1"/>
    <col min="8966" max="8966" width="3.125" style="3" customWidth="1"/>
    <col min="8967" max="8967" width="12.875" style="3" customWidth="1"/>
    <col min="8968" max="8968" width="3.125" style="3" customWidth="1"/>
    <col min="8969" max="8969" width="12.875" style="3" customWidth="1"/>
    <col min="8970" max="8970" width="3.125" style="3" customWidth="1"/>
    <col min="8971" max="8971" width="12.875" style="3" customWidth="1"/>
    <col min="8972" max="8972" width="3.125" style="3" customWidth="1"/>
    <col min="8973" max="8973" width="3.875" style="3" customWidth="1"/>
    <col min="8974" max="8974" width="2.5" style="3" customWidth="1"/>
    <col min="8975" max="8975" width="5.625" style="3" customWidth="1"/>
    <col min="8976" max="8976" width="3.125" style="3" customWidth="1"/>
    <col min="8977" max="8977" width="12.625" style="3" customWidth="1"/>
    <col min="8978" max="8978" width="5.625" style="3" customWidth="1"/>
    <col min="8979" max="9216" width="3.125" style="3"/>
    <col min="9217" max="9217" width="3.625" style="3" customWidth="1"/>
    <col min="9218" max="9218" width="5.375" style="3" customWidth="1"/>
    <col min="9219" max="9219" width="7.125" style="3" customWidth="1"/>
    <col min="9220" max="9220" width="9" style="3" customWidth="1"/>
    <col min="9221" max="9221" width="4" style="3" customWidth="1"/>
    <col min="9222" max="9222" width="3.125" style="3" customWidth="1"/>
    <col min="9223" max="9223" width="12.875" style="3" customWidth="1"/>
    <col min="9224" max="9224" width="3.125" style="3" customWidth="1"/>
    <col min="9225" max="9225" width="12.875" style="3" customWidth="1"/>
    <col min="9226" max="9226" width="3.125" style="3" customWidth="1"/>
    <col min="9227" max="9227" width="12.875" style="3" customWidth="1"/>
    <col min="9228" max="9228" width="3.125" style="3" customWidth="1"/>
    <col min="9229" max="9229" width="3.875" style="3" customWidth="1"/>
    <col min="9230" max="9230" width="2.5" style="3" customWidth="1"/>
    <col min="9231" max="9231" width="5.625" style="3" customWidth="1"/>
    <col min="9232" max="9232" width="3.125" style="3" customWidth="1"/>
    <col min="9233" max="9233" width="12.625" style="3" customWidth="1"/>
    <col min="9234" max="9234" width="5.625" style="3" customWidth="1"/>
    <col min="9235" max="9472" width="3.125" style="3"/>
    <col min="9473" max="9473" width="3.625" style="3" customWidth="1"/>
    <col min="9474" max="9474" width="5.375" style="3" customWidth="1"/>
    <col min="9475" max="9475" width="7.125" style="3" customWidth="1"/>
    <col min="9476" max="9476" width="9" style="3" customWidth="1"/>
    <col min="9477" max="9477" width="4" style="3" customWidth="1"/>
    <col min="9478" max="9478" width="3.125" style="3" customWidth="1"/>
    <col min="9479" max="9479" width="12.875" style="3" customWidth="1"/>
    <col min="9480" max="9480" width="3.125" style="3" customWidth="1"/>
    <col min="9481" max="9481" width="12.875" style="3" customWidth="1"/>
    <col min="9482" max="9482" width="3.125" style="3" customWidth="1"/>
    <col min="9483" max="9483" width="12.875" style="3" customWidth="1"/>
    <col min="9484" max="9484" width="3.125" style="3" customWidth="1"/>
    <col min="9485" max="9485" width="3.875" style="3" customWidth="1"/>
    <col min="9486" max="9486" width="2.5" style="3" customWidth="1"/>
    <col min="9487" max="9487" width="5.625" style="3" customWidth="1"/>
    <col min="9488" max="9488" width="3.125" style="3" customWidth="1"/>
    <col min="9489" max="9489" width="12.625" style="3" customWidth="1"/>
    <col min="9490" max="9490" width="5.625" style="3" customWidth="1"/>
    <col min="9491" max="9728" width="3.125" style="3"/>
    <col min="9729" max="9729" width="3.625" style="3" customWidth="1"/>
    <col min="9730" max="9730" width="5.375" style="3" customWidth="1"/>
    <col min="9731" max="9731" width="7.125" style="3" customWidth="1"/>
    <col min="9732" max="9732" width="9" style="3" customWidth="1"/>
    <col min="9733" max="9733" width="4" style="3" customWidth="1"/>
    <col min="9734" max="9734" width="3.125" style="3" customWidth="1"/>
    <col min="9735" max="9735" width="12.875" style="3" customWidth="1"/>
    <col min="9736" max="9736" width="3.125" style="3" customWidth="1"/>
    <col min="9737" max="9737" width="12.875" style="3" customWidth="1"/>
    <col min="9738" max="9738" width="3.125" style="3" customWidth="1"/>
    <col min="9739" max="9739" width="12.875" style="3" customWidth="1"/>
    <col min="9740" max="9740" width="3.125" style="3" customWidth="1"/>
    <col min="9741" max="9741" width="3.875" style="3" customWidth="1"/>
    <col min="9742" max="9742" width="2.5" style="3" customWidth="1"/>
    <col min="9743" max="9743" width="5.625" style="3" customWidth="1"/>
    <col min="9744" max="9744" width="3.125" style="3" customWidth="1"/>
    <col min="9745" max="9745" width="12.625" style="3" customWidth="1"/>
    <col min="9746" max="9746" width="5.625" style="3" customWidth="1"/>
    <col min="9747" max="9984" width="3.125" style="3"/>
    <col min="9985" max="9985" width="3.625" style="3" customWidth="1"/>
    <col min="9986" max="9986" width="5.375" style="3" customWidth="1"/>
    <col min="9987" max="9987" width="7.125" style="3" customWidth="1"/>
    <col min="9988" max="9988" width="9" style="3" customWidth="1"/>
    <col min="9989" max="9989" width="4" style="3" customWidth="1"/>
    <col min="9990" max="9990" width="3.125" style="3" customWidth="1"/>
    <col min="9991" max="9991" width="12.875" style="3" customWidth="1"/>
    <col min="9992" max="9992" width="3.125" style="3" customWidth="1"/>
    <col min="9993" max="9993" width="12.875" style="3" customWidth="1"/>
    <col min="9994" max="9994" width="3.125" style="3" customWidth="1"/>
    <col min="9995" max="9995" width="12.875" style="3" customWidth="1"/>
    <col min="9996" max="9996" width="3.125" style="3" customWidth="1"/>
    <col min="9997" max="9997" width="3.875" style="3" customWidth="1"/>
    <col min="9998" max="9998" width="2.5" style="3" customWidth="1"/>
    <col min="9999" max="9999" width="5.625" style="3" customWidth="1"/>
    <col min="10000" max="10000" width="3.125" style="3" customWidth="1"/>
    <col min="10001" max="10001" width="12.625" style="3" customWidth="1"/>
    <col min="10002" max="10002" width="5.625" style="3" customWidth="1"/>
    <col min="10003" max="10240" width="3.125" style="3"/>
    <col min="10241" max="10241" width="3.625" style="3" customWidth="1"/>
    <col min="10242" max="10242" width="5.375" style="3" customWidth="1"/>
    <col min="10243" max="10243" width="7.125" style="3" customWidth="1"/>
    <col min="10244" max="10244" width="9" style="3" customWidth="1"/>
    <col min="10245" max="10245" width="4" style="3" customWidth="1"/>
    <col min="10246" max="10246" width="3.125" style="3" customWidth="1"/>
    <col min="10247" max="10247" width="12.875" style="3" customWidth="1"/>
    <col min="10248" max="10248" width="3.125" style="3" customWidth="1"/>
    <col min="10249" max="10249" width="12.875" style="3" customWidth="1"/>
    <col min="10250" max="10250" width="3.125" style="3" customWidth="1"/>
    <col min="10251" max="10251" width="12.875" style="3" customWidth="1"/>
    <col min="10252" max="10252" width="3.125" style="3" customWidth="1"/>
    <col min="10253" max="10253" width="3.875" style="3" customWidth="1"/>
    <col min="10254" max="10254" width="2.5" style="3" customWidth="1"/>
    <col min="10255" max="10255" width="5.625" style="3" customWidth="1"/>
    <col min="10256" max="10256" width="3.125" style="3" customWidth="1"/>
    <col min="10257" max="10257" width="12.625" style="3" customWidth="1"/>
    <col min="10258" max="10258" width="5.625" style="3" customWidth="1"/>
    <col min="10259" max="10496" width="3.125" style="3"/>
    <col min="10497" max="10497" width="3.625" style="3" customWidth="1"/>
    <col min="10498" max="10498" width="5.375" style="3" customWidth="1"/>
    <col min="10499" max="10499" width="7.125" style="3" customWidth="1"/>
    <col min="10500" max="10500" width="9" style="3" customWidth="1"/>
    <col min="10501" max="10501" width="4" style="3" customWidth="1"/>
    <col min="10502" max="10502" width="3.125" style="3" customWidth="1"/>
    <col min="10503" max="10503" width="12.875" style="3" customWidth="1"/>
    <col min="10504" max="10504" width="3.125" style="3" customWidth="1"/>
    <col min="10505" max="10505" width="12.875" style="3" customWidth="1"/>
    <col min="10506" max="10506" width="3.125" style="3" customWidth="1"/>
    <col min="10507" max="10507" width="12.875" style="3" customWidth="1"/>
    <col min="10508" max="10508" width="3.125" style="3" customWidth="1"/>
    <col min="10509" max="10509" width="3.875" style="3" customWidth="1"/>
    <col min="10510" max="10510" width="2.5" style="3" customWidth="1"/>
    <col min="10511" max="10511" width="5.625" style="3" customWidth="1"/>
    <col min="10512" max="10512" width="3.125" style="3" customWidth="1"/>
    <col min="10513" max="10513" width="12.625" style="3" customWidth="1"/>
    <col min="10514" max="10514" width="5.625" style="3" customWidth="1"/>
    <col min="10515" max="10752" width="3.125" style="3"/>
    <col min="10753" max="10753" width="3.625" style="3" customWidth="1"/>
    <col min="10754" max="10754" width="5.375" style="3" customWidth="1"/>
    <col min="10755" max="10755" width="7.125" style="3" customWidth="1"/>
    <col min="10756" max="10756" width="9" style="3" customWidth="1"/>
    <col min="10757" max="10757" width="4" style="3" customWidth="1"/>
    <col min="10758" max="10758" width="3.125" style="3" customWidth="1"/>
    <col min="10759" max="10759" width="12.875" style="3" customWidth="1"/>
    <col min="10760" max="10760" width="3.125" style="3" customWidth="1"/>
    <col min="10761" max="10761" width="12.875" style="3" customWidth="1"/>
    <col min="10762" max="10762" width="3.125" style="3" customWidth="1"/>
    <col min="10763" max="10763" width="12.875" style="3" customWidth="1"/>
    <col min="10764" max="10764" width="3.125" style="3" customWidth="1"/>
    <col min="10765" max="10765" width="3.875" style="3" customWidth="1"/>
    <col min="10766" max="10766" width="2.5" style="3" customWidth="1"/>
    <col min="10767" max="10767" width="5.625" style="3" customWidth="1"/>
    <col min="10768" max="10768" width="3.125" style="3" customWidth="1"/>
    <col min="10769" max="10769" width="12.625" style="3" customWidth="1"/>
    <col min="10770" max="10770" width="5.625" style="3" customWidth="1"/>
    <col min="10771" max="11008" width="3.125" style="3"/>
    <col min="11009" max="11009" width="3.625" style="3" customWidth="1"/>
    <col min="11010" max="11010" width="5.375" style="3" customWidth="1"/>
    <col min="11011" max="11011" width="7.125" style="3" customWidth="1"/>
    <col min="11012" max="11012" width="9" style="3" customWidth="1"/>
    <col min="11013" max="11013" width="4" style="3" customWidth="1"/>
    <col min="11014" max="11014" width="3.125" style="3" customWidth="1"/>
    <col min="11015" max="11015" width="12.875" style="3" customWidth="1"/>
    <col min="11016" max="11016" width="3.125" style="3" customWidth="1"/>
    <col min="11017" max="11017" width="12.875" style="3" customWidth="1"/>
    <col min="11018" max="11018" width="3.125" style="3" customWidth="1"/>
    <col min="11019" max="11019" width="12.875" style="3" customWidth="1"/>
    <col min="11020" max="11020" width="3.125" style="3" customWidth="1"/>
    <col min="11021" max="11021" width="3.875" style="3" customWidth="1"/>
    <col min="11022" max="11022" width="2.5" style="3" customWidth="1"/>
    <col min="11023" max="11023" width="5.625" style="3" customWidth="1"/>
    <col min="11024" max="11024" width="3.125" style="3" customWidth="1"/>
    <col min="11025" max="11025" width="12.625" style="3" customWidth="1"/>
    <col min="11026" max="11026" width="5.625" style="3" customWidth="1"/>
    <col min="11027" max="11264" width="3.125" style="3"/>
    <col min="11265" max="11265" width="3.625" style="3" customWidth="1"/>
    <col min="11266" max="11266" width="5.375" style="3" customWidth="1"/>
    <col min="11267" max="11267" width="7.125" style="3" customWidth="1"/>
    <col min="11268" max="11268" width="9" style="3" customWidth="1"/>
    <col min="11269" max="11269" width="4" style="3" customWidth="1"/>
    <col min="11270" max="11270" width="3.125" style="3" customWidth="1"/>
    <col min="11271" max="11271" width="12.875" style="3" customWidth="1"/>
    <col min="11272" max="11272" width="3.125" style="3" customWidth="1"/>
    <col min="11273" max="11273" width="12.875" style="3" customWidth="1"/>
    <col min="11274" max="11274" width="3.125" style="3" customWidth="1"/>
    <col min="11275" max="11275" width="12.875" style="3" customWidth="1"/>
    <col min="11276" max="11276" width="3.125" style="3" customWidth="1"/>
    <col min="11277" max="11277" width="3.875" style="3" customWidth="1"/>
    <col min="11278" max="11278" width="2.5" style="3" customWidth="1"/>
    <col min="11279" max="11279" width="5.625" style="3" customWidth="1"/>
    <col min="11280" max="11280" width="3.125" style="3" customWidth="1"/>
    <col min="11281" max="11281" width="12.625" style="3" customWidth="1"/>
    <col min="11282" max="11282" width="5.625" style="3" customWidth="1"/>
    <col min="11283" max="11520" width="3.125" style="3"/>
    <col min="11521" max="11521" width="3.625" style="3" customWidth="1"/>
    <col min="11522" max="11522" width="5.375" style="3" customWidth="1"/>
    <col min="11523" max="11523" width="7.125" style="3" customWidth="1"/>
    <col min="11524" max="11524" width="9" style="3" customWidth="1"/>
    <col min="11525" max="11525" width="4" style="3" customWidth="1"/>
    <col min="11526" max="11526" width="3.125" style="3" customWidth="1"/>
    <col min="11527" max="11527" width="12.875" style="3" customWidth="1"/>
    <col min="11528" max="11528" width="3.125" style="3" customWidth="1"/>
    <col min="11529" max="11529" width="12.875" style="3" customWidth="1"/>
    <col min="11530" max="11530" width="3.125" style="3" customWidth="1"/>
    <col min="11531" max="11531" width="12.875" style="3" customWidth="1"/>
    <col min="11532" max="11532" width="3.125" style="3" customWidth="1"/>
    <col min="11533" max="11533" width="3.875" style="3" customWidth="1"/>
    <col min="11534" max="11534" width="2.5" style="3" customWidth="1"/>
    <col min="11535" max="11535" width="5.625" style="3" customWidth="1"/>
    <col min="11536" max="11536" width="3.125" style="3" customWidth="1"/>
    <col min="11537" max="11537" width="12.625" style="3" customWidth="1"/>
    <col min="11538" max="11538" width="5.625" style="3" customWidth="1"/>
    <col min="11539" max="11776" width="3.125" style="3"/>
    <col min="11777" max="11777" width="3.625" style="3" customWidth="1"/>
    <col min="11778" max="11778" width="5.375" style="3" customWidth="1"/>
    <col min="11779" max="11779" width="7.125" style="3" customWidth="1"/>
    <col min="11780" max="11780" width="9" style="3" customWidth="1"/>
    <col min="11781" max="11781" width="4" style="3" customWidth="1"/>
    <col min="11782" max="11782" width="3.125" style="3" customWidth="1"/>
    <col min="11783" max="11783" width="12.875" style="3" customWidth="1"/>
    <col min="11784" max="11784" width="3.125" style="3" customWidth="1"/>
    <col min="11785" max="11785" width="12.875" style="3" customWidth="1"/>
    <col min="11786" max="11786" width="3.125" style="3" customWidth="1"/>
    <col min="11787" max="11787" width="12.875" style="3" customWidth="1"/>
    <col min="11788" max="11788" width="3.125" style="3" customWidth="1"/>
    <col min="11789" max="11789" width="3.875" style="3" customWidth="1"/>
    <col min="11790" max="11790" width="2.5" style="3" customWidth="1"/>
    <col min="11791" max="11791" width="5.625" style="3" customWidth="1"/>
    <col min="11792" max="11792" width="3.125" style="3" customWidth="1"/>
    <col min="11793" max="11793" width="12.625" style="3" customWidth="1"/>
    <col min="11794" max="11794" width="5.625" style="3" customWidth="1"/>
    <col min="11795" max="12032" width="3.125" style="3"/>
    <col min="12033" max="12033" width="3.625" style="3" customWidth="1"/>
    <col min="12034" max="12034" width="5.375" style="3" customWidth="1"/>
    <col min="12035" max="12035" width="7.125" style="3" customWidth="1"/>
    <col min="12036" max="12036" width="9" style="3" customWidth="1"/>
    <col min="12037" max="12037" width="4" style="3" customWidth="1"/>
    <col min="12038" max="12038" width="3.125" style="3" customWidth="1"/>
    <col min="12039" max="12039" width="12.875" style="3" customWidth="1"/>
    <col min="12040" max="12040" width="3.125" style="3" customWidth="1"/>
    <col min="12041" max="12041" width="12.875" style="3" customWidth="1"/>
    <col min="12042" max="12042" width="3.125" style="3" customWidth="1"/>
    <col min="12043" max="12043" width="12.875" style="3" customWidth="1"/>
    <col min="12044" max="12044" width="3.125" style="3" customWidth="1"/>
    <col min="12045" max="12045" width="3.875" style="3" customWidth="1"/>
    <col min="12046" max="12046" width="2.5" style="3" customWidth="1"/>
    <col min="12047" max="12047" width="5.625" style="3" customWidth="1"/>
    <col min="12048" max="12048" width="3.125" style="3" customWidth="1"/>
    <col min="12049" max="12049" width="12.625" style="3" customWidth="1"/>
    <col min="12050" max="12050" width="5.625" style="3" customWidth="1"/>
    <col min="12051" max="12288" width="3.125" style="3"/>
    <col min="12289" max="12289" width="3.625" style="3" customWidth="1"/>
    <col min="12290" max="12290" width="5.375" style="3" customWidth="1"/>
    <col min="12291" max="12291" width="7.125" style="3" customWidth="1"/>
    <col min="12292" max="12292" width="9" style="3" customWidth="1"/>
    <col min="12293" max="12293" width="4" style="3" customWidth="1"/>
    <col min="12294" max="12294" width="3.125" style="3" customWidth="1"/>
    <col min="12295" max="12295" width="12.875" style="3" customWidth="1"/>
    <col min="12296" max="12296" width="3.125" style="3" customWidth="1"/>
    <col min="12297" max="12297" width="12.875" style="3" customWidth="1"/>
    <col min="12298" max="12298" width="3.125" style="3" customWidth="1"/>
    <col min="12299" max="12299" width="12.875" style="3" customWidth="1"/>
    <col min="12300" max="12300" width="3.125" style="3" customWidth="1"/>
    <col min="12301" max="12301" width="3.875" style="3" customWidth="1"/>
    <col min="12302" max="12302" width="2.5" style="3" customWidth="1"/>
    <col min="12303" max="12303" width="5.625" style="3" customWidth="1"/>
    <col min="12304" max="12304" width="3.125" style="3" customWidth="1"/>
    <col min="12305" max="12305" width="12.625" style="3" customWidth="1"/>
    <col min="12306" max="12306" width="5.625" style="3" customWidth="1"/>
    <col min="12307" max="12544" width="3.125" style="3"/>
    <col min="12545" max="12545" width="3.625" style="3" customWidth="1"/>
    <col min="12546" max="12546" width="5.375" style="3" customWidth="1"/>
    <col min="12547" max="12547" width="7.125" style="3" customWidth="1"/>
    <col min="12548" max="12548" width="9" style="3" customWidth="1"/>
    <col min="12549" max="12549" width="4" style="3" customWidth="1"/>
    <col min="12550" max="12550" width="3.125" style="3" customWidth="1"/>
    <col min="12551" max="12551" width="12.875" style="3" customWidth="1"/>
    <col min="12552" max="12552" width="3.125" style="3" customWidth="1"/>
    <col min="12553" max="12553" width="12.875" style="3" customWidth="1"/>
    <col min="12554" max="12554" width="3.125" style="3" customWidth="1"/>
    <col min="12555" max="12555" width="12.875" style="3" customWidth="1"/>
    <col min="12556" max="12556" width="3.125" style="3" customWidth="1"/>
    <col min="12557" max="12557" width="3.875" style="3" customWidth="1"/>
    <col min="12558" max="12558" width="2.5" style="3" customWidth="1"/>
    <col min="12559" max="12559" width="5.625" style="3" customWidth="1"/>
    <col min="12560" max="12560" width="3.125" style="3" customWidth="1"/>
    <col min="12561" max="12561" width="12.625" style="3" customWidth="1"/>
    <col min="12562" max="12562" width="5.625" style="3" customWidth="1"/>
    <col min="12563" max="12800" width="3.125" style="3"/>
    <col min="12801" max="12801" width="3.625" style="3" customWidth="1"/>
    <col min="12802" max="12802" width="5.375" style="3" customWidth="1"/>
    <col min="12803" max="12803" width="7.125" style="3" customWidth="1"/>
    <col min="12804" max="12804" width="9" style="3" customWidth="1"/>
    <col min="12805" max="12805" width="4" style="3" customWidth="1"/>
    <col min="12806" max="12806" width="3.125" style="3" customWidth="1"/>
    <col min="12807" max="12807" width="12.875" style="3" customWidth="1"/>
    <col min="12808" max="12808" width="3.125" style="3" customWidth="1"/>
    <col min="12809" max="12809" width="12.875" style="3" customWidth="1"/>
    <col min="12810" max="12810" width="3.125" style="3" customWidth="1"/>
    <col min="12811" max="12811" width="12.875" style="3" customWidth="1"/>
    <col min="12812" max="12812" width="3.125" style="3" customWidth="1"/>
    <col min="12813" max="12813" width="3.875" style="3" customWidth="1"/>
    <col min="12814" max="12814" width="2.5" style="3" customWidth="1"/>
    <col min="12815" max="12815" width="5.625" style="3" customWidth="1"/>
    <col min="12816" max="12816" width="3.125" style="3" customWidth="1"/>
    <col min="12817" max="12817" width="12.625" style="3" customWidth="1"/>
    <col min="12818" max="12818" width="5.625" style="3" customWidth="1"/>
    <col min="12819" max="13056" width="3.125" style="3"/>
    <col min="13057" max="13057" width="3.625" style="3" customWidth="1"/>
    <col min="13058" max="13058" width="5.375" style="3" customWidth="1"/>
    <col min="13059" max="13059" width="7.125" style="3" customWidth="1"/>
    <col min="13060" max="13060" width="9" style="3" customWidth="1"/>
    <col min="13061" max="13061" width="4" style="3" customWidth="1"/>
    <col min="13062" max="13062" width="3.125" style="3" customWidth="1"/>
    <col min="13063" max="13063" width="12.875" style="3" customWidth="1"/>
    <col min="13064" max="13064" width="3.125" style="3" customWidth="1"/>
    <col min="13065" max="13065" width="12.875" style="3" customWidth="1"/>
    <col min="13066" max="13066" width="3.125" style="3" customWidth="1"/>
    <col min="13067" max="13067" width="12.875" style="3" customWidth="1"/>
    <col min="13068" max="13068" width="3.125" style="3" customWidth="1"/>
    <col min="13069" max="13069" width="3.875" style="3" customWidth="1"/>
    <col min="13070" max="13070" width="2.5" style="3" customWidth="1"/>
    <col min="13071" max="13071" width="5.625" style="3" customWidth="1"/>
    <col min="13072" max="13072" width="3.125" style="3" customWidth="1"/>
    <col min="13073" max="13073" width="12.625" style="3" customWidth="1"/>
    <col min="13074" max="13074" width="5.625" style="3" customWidth="1"/>
    <col min="13075" max="13312" width="3.125" style="3"/>
    <col min="13313" max="13313" width="3.625" style="3" customWidth="1"/>
    <col min="13314" max="13314" width="5.375" style="3" customWidth="1"/>
    <col min="13315" max="13315" width="7.125" style="3" customWidth="1"/>
    <col min="13316" max="13316" width="9" style="3" customWidth="1"/>
    <col min="13317" max="13317" width="4" style="3" customWidth="1"/>
    <col min="13318" max="13318" width="3.125" style="3" customWidth="1"/>
    <col min="13319" max="13319" width="12.875" style="3" customWidth="1"/>
    <col min="13320" max="13320" width="3.125" style="3" customWidth="1"/>
    <col min="13321" max="13321" width="12.875" style="3" customWidth="1"/>
    <col min="13322" max="13322" width="3.125" style="3" customWidth="1"/>
    <col min="13323" max="13323" width="12.875" style="3" customWidth="1"/>
    <col min="13324" max="13324" width="3.125" style="3" customWidth="1"/>
    <col min="13325" max="13325" width="3.875" style="3" customWidth="1"/>
    <col min="13326" max="13326" width="2.5" style="3" customWidth="1"/>
    <col min="13327" max="13327" width="5.625" style="3" customWidth="1"/>
    <col min="13328" max="13328" width="3.125" style="3" customWidth="1"/>
    <col min="13329" max="13329" width="12.625" style="3" customWidth="1"/>
    <col min="13330" max="13330" width="5.625" style="3" customWidth="1"/>
    <col min="13331" max="13568" width="3.125" style="3"/>
    <col min="13569" max="13569" width="3.625" style="3" customWidth="1"/>
    <col min="13570" max="13570" width="5.375" style="3" customWidth="1"/>
    <col min="13571" max="13571" width="7.125" style="3" customWidth="1"/>
    <col min="13572" max="13572" width="9" style="3" customWidth="1"/>
    <col min="13573" max="13573" width="4" style="3" customWidth="1"/>
    <col min="13574" max="13574" width="3.125" style="3" customWidth="1"/>
    <col min="13575" max="13575" width="12.875" style="3" customWidth="1"/>
    <col min="13576" max="13576" width="3.125" style="3" customWidth="1"/>
    <col min="13577" max="13577" width="12.875" style="3" customWidth="1"/>
    <col min="13578" max="13578" width="3.125" style="3" customWidth="1"/>
    <col min="13579" max="13579" width="12.875" style="3" customWidth="1"/>
    <col min="13580" max="13580" width="3.125" style="3" customWidth="1"/>
    <col min="13581" max="13581" width="3.875" style="3" customWidth="1"/>
    <col min="13582" max="13582" width="2.5" style="3" customWidth="1"/>
    <col min="13583" max="13583" width="5.625" style="3" customWidth="1"/>
    <col min="13584" max="13584" width="3.125" style="3" customWidth="1"/>
    <col min="13585" max="13585" width="12.625" style="3" customWidth="1"/>
    <col min="13586" max="13586" width="5.625" style="3" customWidth="1"/>
    <col min="13587" max="13824" width="3.125" style="3"/>
    <col min="13825" max="13825" width="3.625" style="3" customWidth="1"/>
    <col min="13826" max="13826" width="5.375" style="3" customWidth="1"/>
    <col min="13827" max="13827" width="7.125" style="3" customWidth="1"/>
    <col min="13828" max="13828" width="9" style="3" customWidth="1"/>
    <col min="13829" max="13829" width="4" style="3" customWidth="1"/>
    <col min="13830" max="13830" width="3.125" style="3" customWidth="1"/>
    <col min="13831" max="13831" width="12.875" style="3" customWidth="1"/>
    <col min="13832" max="13832" width="3.125" style="3" customWidth="1"/>
    <col min="13833" max="13833" width="12.875" style="3" customWidth="1"/>
    <col min="13834" max="13834" width="3.125" style="3" customWidth="1"/>
    <col min="13835" max="13835" width="12.875" style="3" customWidth="1"/>
    <col min="13836" max="13836" width="3.125" style="3" customWidth="1"/>
    <col min="13837" max="13837" width="3.875" style="3" customWidth="1"/>
    <col min="13838" max="13838" width="2.5" style="3" customWidth="1"/>
    <col min="13839" max="13839" width="5.625" style="3" customWidth="1"/>
    <col min="13840" max="13840" width="3.125" style="3" customWidth="1"/>
    <col min="13841" max="13841" width="12.625" style="3" customWidth="1"/>
    <col min="13842" max="13842" width="5.625" style="3" customWidth="1"/>
    <col min="13843" max="14080" width="3.125" style="3"/>
    <col min="14081" max="14081" width="3.625" style="3" customWidth="1"/>
    <col min="14082" max="14082" width="5.375" style="3" customWidth="1"/>
    <col min="14083" max="14083" width="7.125" style="3" customWidth="1"/>
    <col min="14084" max="14084" width="9" style="3" customWidth="1"/>
    <col min="14085" max="14085" width="4" style="3" customWidth="1"/>
    <col min="14086" max="14086" width="3.125" style="3" customWidth="1"/>
    <col min="14087" max="14087" width="12.875" style="3" customWidth="1"/>
    <col min="14088" max="14088" width="3.125" style="3" customWidth="1"/>
    <col min="14089" max="14089" width="12.875" style="3" customWidth="1"/>
    <col min="14090" max="14090" width="3.125" style="3" customWidth="1"/>
    <col min="14091" max="14091" width="12.875" style="3" customWidth="1"/>
    <col min="14092" max="14092" width="3.125" style="3" customWidth="1"/>
    <col min="14093" max="14093" width="3.875" style="3" customWidth="1"/>
    <col min="14094" max="14094" width="2.5" style="3" customWidth="1"/>
    <col min="14095" max="14095" width="5.625" style="3" customWidth="1"/>
    <col min="14096" max="14096" width="3.125" style="3" customWidth="1"/>
    <col min="14097" max="14097" width="12.625" style="3" customWidth="1"/>
    <col min="14098" max="14098" width="5.625" style="3" customWidth="1"/>
    <col min="14099" max="14336" width="3.125" style="3"/>
    <col min="14337" max="14337" width="3.625" style="3" customWidth="1"/>
    <col min="14338" max="14338" width="5.375" style="3" customWidth="1"/>
    <col min="14339" max="14339" width="7.125" style="3" customWidth="1"/>
    <col min="14340" max="14340" width="9" style="3" customWidth="1"/>
    <col min="14341" max="14341" width="4" style="3" customWidth="1"/>
    <col min="14342" max="14342" width="3.125" style="3" customWidth="1"/>
    <col min="14343" max="14343" width="12.875" style="3" customWidth="1"/>
    <col min="14344" max="14344" width="3.125" style="3" customWidth="1"/>
    <col min="14345" max="14345" width="12.875" style="3" customWidth="1"/>
    <col min="14346" max="14346" width="3.125" style="3" customWidth="1"/>
    <col min="14347" max="14347" width="12.875" style="3" customWidth="1"/>
    <col min="14348" max="14348" width="3.125" style="3" customWidth="1"/>
    <col min="14349" max="14349" width="3.875" style="3" customWidth="1"/>
    <col min="14350" max="14350" width="2.5" style="3" customWidth="1"/>
    <col min="14351" max="14351" width="5.625" style="3" customWidth="1"/>
    <col min="14352" max="14352" width="3.125" style="3" customWidth="1"/>
    <col min="14353" max="14353" width="12.625" style="3" customWidth="1"/>
    <col min="14354" max="14354" width="5.625" style="3" customWidth="1"/>
    <col min="14355" max="14592" width="3.125" style="3"/>
    <col min="14593" max="14593" width="3.625" style="3" customWidth="1"/>
    <col min="14594" max="14594" width="5.375" style="3" customWidth="1"/>
    <col min="14595" max="14595" width="7.125" style="3" customWidth="1"/>
    <col min="14596" max="14596" width="9" style="3" customWidth="1"/>
    <col min="14597" max="14597" width="4" style="3" customWidth="1"/>
    <col min="14598" max="14598" width="3.125" style="3" customWidth="1"/>
    <col min="14599" max="14599" width="12.875" style="3" customWidth="1"/>
    <col min="14600" max="14600" width="3.125" style="3" customWidth="1"/>
    <col min="14601" max="14601" width="12.875" style="3" customWidth="1"/>
    <col min="14602" max="14602" width="3.125" style="3" customWidth="1"/>
    <col min="14603" max="14603" width="12.875" style="3" customWidth="1"/>
    <col min="14604" max="14604" width="3.125" style="3" customWidth="1"/>
    <col min="14605" max="14605" width="3.875" style="3" customWidth="1"/>
    <col min="14606" max="14606" width="2.5" style="3" customWidth="1"/>
    <col min="14607" max="14607" width="5.625" style="3" customWidth="1"/>
    <col min="14608" max="14608" width="3.125" style="3" customWidth="1"/>
    <col min="14609" max="14609" width="12.625" style="3" customWidth="1"/>
    <col min="14610" max="14610" width="5.625" style="3" customWidth="1"/>
    <col min="14611" max="14848" width="3.125" style="3"/>
    <col min="14849" max="14849" width="3.625" style="3" customWidth="1"/>
    <col min="14850" max="14850" width="5.375" style="3" customWidth="1"/>
    <col min="14851" max="14851" width="7.125" style="3" customWidth="1"/>
    <col min="14852" max="14852" width="9" style="3" customWidth="1"/>
    <col min="14853" max="14853" width="4" style="3" customWidth="1"/>
    <col min="14854" max="14854" width="3.125" style="3" customWidth="1"/>
    <col min="14855" max="14855" width="12.875" style="3" customWidth="1"/>
    <col min="14856" max="14856" width="3.125" style="3" customWidth="1"/>
    <col min="14857" max="14857" width="12.875" style="3" customWidth="1"/>
    <col min="14858" max="14858" width="3.125" style="3" customWidth="1"/>
    <col min="14859" max="14859" width="12.875" style="3" customWidth="1"/>
    <col min="14860" max="14860" width="3.125" style="3" customWidth="1"/>
    <col min="14861" max="14861" width="3.875" style="3" customWidth="1"/>
    <col min="14862" max="14862" width="2.5" style="3" customWidth="1"/>
    <col min="14863" max="14863" width="5.625" style="3" customWidth="1"/>
    <col min="14864" max="14864" width="3.125" style="3" customWidth="1"/>
    <col min="14865" max="14865" width="12.625" style="3" customWidth="1"/>
    <col min="14866" max="14866" width="5.625" style="3" customWidth="1"/>
    <col min="14867" max="15104" width="3.125" style="3"/>
    <col min="15105" max="15105" width="3.625" style="3" customWidth="1"/>
    <col min="15106" max="15106" width="5.375" style="3" customWidth="1"/>
    <col min="15107" max="15107" width="7.125" style="3" customWidth="1"/>
    <col min="15108" max="15108" width="9" style="3" customWidth="1"/>
    <col min="15109" max="15109" width="4" style="3" customWidth="1"/>
    <col min="15110" max="15110" width="3.125" style="3" customWidth="1"/>
    <col min="15111" max="15111" width="12.875" style="3" customWidth="1"/>
    <col min="15112" max="15112" width="3.125" style="3" customWidth="1"/>
    <col min="15113" max="15113" width="12.875" style="3" customWidth="1"/>
    <col min="15114" max="15114" width="3.125" style="3" customWidth="1"/>
    <col min="15115" max="15115" width="12.875" style="3" customWidth="1"/>
    <col min="15116" max="15116" width="3.125" style="3" customWidth="1"/>
    <col min="15117" max="15117" width="3.875" style="3" customWidth="1"/>
    <col min="15118" max="15118" width="2.5" style="3" customWidth="1"/>
    <col min="15119" max="15119" width="5.625" style="3" customWidth="1"/>
    <col min="15120" max="15120" width="3.125" style="3" customWidth="1"/>
    <col min="15121" max="15121" width="12.625" style="3" customWidth="1"/>
    <col min="15122" max="15122" width="5.625" style="3" customWidth="1"/>
    <col min="15123" max="15360" width="3.125" style="3"/>
    <col min="15361" max="15361" width="3.625" style="3" customWidth="1"/>
    <col min="15362" max="15362" width="5.375" style="3" customWidth="1"/>
    <col min="15363" max="15363" width="7.125" style="3" customWidth="1"/>
    <col min="15364" max="15364" width="9" style="3" customWidth="1"/>
    <col min="15365" max="15365" width="4" style="3" customWidth="1"/>
    <col min="15366" max="15366" width="3.125" style="3" customWidth="1"/>
    <col min="15367" max="15367" width="12.875" style="3" customWidth="1"/>
    <col min="15368" max="15368" width="3.125" style="3" customWidth="1"/>
    <col min="15369" max="15369" width="12.875" style="3" customWidth="1"/>
    <col min="15370" max="15370" width="3.125" style="3" customWidth="1"/>
    <col min="15371" max="15371" width="12.875" style="3" customWidth="1"/>
    <col min="15372" max="15372" width="3.125" style="3" customWidth="1"/>
    <col min="15373" max="15373" width="3.875" style="3" customWidth="1"/>
    <col min="15374" max="15374" width="2.5" style="3" customWidth="1"/>
    <col min="15375" max="15375" width="5.625" style="3" customWidth="1"/>
    <col min="15376" max="15376" width="3.125" style="3" customWidth="1"/>
    <col min="15377" max="15377" width="12.625" style="3" customWidth="1"/>
    <col min="15378" max="15378" width="5.625" style="3" customWidth="1"/>
    <col min="15379" max="15616" width="3.125" style="3"/>
    <col min="15617" max="15617" width="3.625" style="3" customWidth="1"/>
    <col min="15618" max="15618" width="5.375" style="3" customWidth="1"/>
    <col min="15619" max="15619" width="7.125" style="3" customWidth="1"/>
    <col min="15620" max="15620" width="9" style="3" customWidth="1"/>
    <col min="15621" max="15621" width="4" style="3" customWidth="1"/>
    <col min="15622" max="15622" width="3.125" style="3" customWidth="1"/>
    <col min="15623" max="15623" width="12.875" style="3" customWidth="1"/>
    <col min="15624" max="15624" width="3.125" style="3" customWidth="1"/>
    <col min="15625" max="15625" width="12.875" style="3" customWidth="1"/>
    <col min="15626" max="15626" width="3.125" style="3" customWidth="1"/>
    <col min="15627" max="15627" width="12.875" style="3" customWidth="1"/>
    <col min="15628" max="15628" width="3.125" style="3" customWidth="1"/>
    <col min="15629" max="15629" width="3.875" style="3" customWidth="1"/>
    <col min="15630" max="15630" width="2.5" style="3" customWidth="1"/>
    <col min="15631" max="15631" width="5.625" style="3" customWidth="1"/>
    <col min="15632" max="15632" width="3.125" style="3" customWidth="1"/>
    <col min="15633" max="15633" width="12.625" style="3" customWidth="1"/>
    <col min="15634" max="15634" width="5.625" style="3" customWidth="1"/>
    <col min="15635" max="15872" width="3.125" style="3"/>
    <col min="15873" max="15873" width="3.625" style="3" customWidth="1"/>
    <col min="15874" max="15874" width="5.375" style="3" customWidth="1"/>
    <col min="15875" max="15875" width="7.125" style="3" customWidth="1"/>
    <col min="15876" max="15876" width="9" style="3" customWidth="1"/>
    <col min="15877" max="15877" width="4" style="3" customWidth="1"/>
    <col min="15878" max="15878" width="3.125" style="3" customWidth="1"/>
    <col min="15879" max="15879" width="12.875" style="3" customWidth="1"/>
    <col min="15880" max="15880" width="3.125" style="3" customWidth="1"/>
    <col min="15881" max="15881" width="12.875" style="3" customWidth="1"/>
    <col min="15882" max="15882" width="3.125" style="3" customWidth="1"/>
    <col min="15883" max="15883" width="12.875" style="3" customWidth="1"/>
    <col min="15884" max="15884" width="3.125" style="3" customWidth="1"/>
    <col min="15885" max="15885" width="3.875" style="3" customWidth="1"/>
    <col min="15886" max="15886" width="2.5" style="3" customWidth="1"/>
    <col min="15887" max="15887" width="5.625" style="3" customWidth="1"/>
    <col min="15888" max="15888" width="3.125" style="3" customWidth="1"/>
    <col min="15889" max="15889" width="12.625" style="3" customWidth="1"/>
    <col min="15890" max="15890" width="5.625" style="3" customWidth="1"/>
    <col min="15891" max="16128" width="3.125" style="3"/>
    <col min="16129" max="16129" width="3.625" style="3" customWidth="1"/>
    <col min="16130" max="16130" width="5.375" style="3" customWidth="1"/>
    <col min="16131" max="16131" width="7.125" style="3" customWidth="1"/>
    <col min="16132" max="16132" width="9" style="3" customWidth="1"/>
    <col min="16133" max="16133" width="4" style="3" customWidth="1"/>
    <col min="16134" max="16134" width="3.125" style="3" customWidth="1"/>
    <col min="16135" max="16135" width="12.875" style="3" customWidth="1"/>
    <col min="16136" max="16136" width="3.125" style="3" customWidth="1"/>
    <col min="16137" max="16137" width="12.875" style="3" customWidth="1"/>
    <col min="16138" max="16138" width="3.125" style="3" customWidth="1"/>
    <col min="16139" max="16139" width="12.875" style="3" customWidth="1"/>
    <col min="16140" max="16140" width="3.125" style="3" customWidth="1"/>
    <col min="16141" max="16141" width="3.875" style="3" customWidth="1"/>
    <col min="16142" max="16142" width="2.5" style="3" customWidth="1"/>
    <col min="16143" max="16143" width="5.625" style="3" customWidth="1"/>
    <col min="16144" max="16144" width="3.125" style="3" customWidth="1"/>
    <col min="16145" max="16145" width="12.625" style="3" customWidth="1"/>
    <col min="16146" max="16146" width="5.625" style="3" customWidth="1"/>
    <col min="16147" max="16384" width="3.125" style="3"/>
  </cols>
  <sheetData>
    <row r="1" spans="1:20" ht="18" customHeight="1">
      <c r="A1" s="94" t="s">
        <v>304</v>
      </c>
      <c r="B1" s="90"/>
      <c r="C1" s="90"/>
      <c r="D1" s="37"/>
      <c r="E1" s="91"/>
      <c r="F1" s="37"/>
      <c r="G1" s="2"/>
      <c r="H1" s="1"/>
      <c r="I1" s="1"/>
      <c r="J1" s="1"/>
      <c r="K1" s="1"/>
      <c r="L1" s="1"/>
      <c r="M1" s="1"/>
      <c r="N1" s="1"/>
      <c r="P1" s="199" t="s">
        <v>0</v>
      </c>
      <c r="Q1" s="199"/>
      <c r="R1" s="199"/>
      <c r="S1" s="1"/>
      <c r="T1" s="1"/>
    </row>
    <row r="2" spans="1:20" ht="13.5" customHeight="1">
      <c r="G2" s="4"/>
      <c r="L2" s="200" t="s">
        <v>1</v>
      </c>
      <c r="M2" s="201"/>
      <c r="N2" s="202"/>
      <c r="O2" s="203"/>
      <c r="P2" s="203"/>
      <c r="Q2" s="203"/>
      <c r="R2" s="204"/>
    </row>
    <row r="3" spans="1:20" ht="13.5" customHeight="1">
      <c r="A3" s="5"/>
      <c r="B3" s="205" t="s">
        <v>2</v>
      </c>
      <c r="C3" s="205"/>
      <c r="D3" s="205"/>
      <c r="E3" s="205"/>
      <c r="F3" s="205"/>
      <c r="G3" s="205"/>
      <c r="L3" s="213" t="s">
        <v>3</v>
      </c>
      <c r="M3" s="214"/>
      <c r="N3" s="215"/>
      <c r="O3" s="206" t="s">
        <v>303</v>
      </c>
      <c r="P3" s="207"/>
      <c r="Q3" s="207"/>
      <c r="R3" s="208"/>
      <c r="S3" s="6"/>
    </row>
    <row r="4" spans="1:20" ht="13.5" customHeight="1">
      <c r="B4" s="209" t="s">
        <v>4</v>
      </c>
      <c r="C4" s="209"/>
      <c r="D4" s="209"/>
      <c r="E4" s="7"/>
      <c r="F4" s="7"/>
      <c r="G4" s="7"/>
      <c r="L4" s="216"/>
      <c r="M4" s="217"/>
      <c r="N4" s="218"/>
      <c r="O4" s="210" t="s">
        <v>370</v>
      </c>
      <c r="P4" s="211"/>
      <c r="Q4" s="211"/>
      <c r="R4" s="212"/>
    </row>
    <row r="5" spans="1:20" ht="13.5" customHeight="1">
      <c r="B5" s="38"/>
      <c r="C5" s="38"/>
      <c r="D5" s="38"/>
      <c r="E5" s="63"/>
      <c r="F5" s="63"/>
      <c r="G5" s="63"/>
      <c r="L5" s="56"/>
      <c r="M5" s="56"/>
      <c r="N5" s="56"/>
      <c r="O5" s="83"/>
      <c r="P5" s="83"/>
      <c r="Q5" s="83"/>
      <c r="R5" s="83"/>
    </row>
    <row r="6" spans="1:20" ht="24.75" customHeight="1">
      <c r="A6" s="195" t="s">
        <v>302</v>
      </c>
      <c r="B6" s="195"/>
      <c r="C6" s="195"/>
      <c r="D6" s="195"/>
      <c r="E6" s="195"/>
      <c r="F6" s="195"/>
      <c r="G6" s="195"/>
      <c r="H6" s="195"/>
      <c r="I6" s="195"/>
      <c r="J6" s="195"/>
      <c r="K6" s="195"/>
      <c r="L6" s="195"/>
      <c r="M6" s="195"/>
      <c r="N6" s="195"/>
      <c r="O6" s="195"/>
      <c r="P6" s="195"/>
      <c r="Q6" s="195"/>
      <c r="R6" s="195"/>
    </row>
    <row r="7" spans="1:20" ht="18.75" customHeight="1" thickBot="1">
      <c r="A7" s="8" t="s">
        <v>362</v>
      </c>
      <c r="B7" s="8"/>
      <c r="C7" s="8"/>
    </row>
    <row r="8" spans="1:20" ht="62.25" customHeight="1" thickBot="1">
      <c r="A8" s="10"/>
      <c r="B8" s="196" t="s">
        <v>5</v>
      </c>
      <c r="C8" s="196"/>
      <c r="D8" s="196"/>
      <c r="E8" s="11" t="s">
        <v>6</v>
      </c>
      <c r="F8" s="197" t="s">
        <v>7</v>
      </c>
      <c r="G8" s="197"/>
      <c r="H8" s="197" t="s">
        <v>8</v>
      </c>
      <c r="I8" s="197"/>
      <c r="J8" s="197" t="s">
        <v>9</v>
      </c>
      <c r="K8" s="197"/>
      <c r="L8" s="197" t="s">
        <v>10</v>
      </c>
      <c r="M8" s="197"/>
      <c r="N8" s="197"/>
      <c r="O8" s="197"/>
      <c r="P8" s="197" t="s">
        <v>11</v>
      </c>
      <c r="Q8" s="198"/>
      <c r="R8" s="12" t="s">
        <v>12</v>
      </c>
    </row>
    <row r="9" spans="1:20" ht="22.5" customHeight="1">
      <c r="A9" s="13" t="s">
        <v>334</v>
      </c>
      <c r="B9" s="192" t="s">
        <v>13</v>
      </c>
      <c r="C9" s="192"/>
      <c r="D9" s="192"/>
      <c r="E9" s="14">
        <v>2</v>
      </c>
      <c r="F9" s="79"/>
      <c r="G9" s="14" t="s">
        <v>14</v>
      </c>
      <c r="H9" s="79"/>
      <c r="I9" s="14" t="s">
        <v>15</v>
      </c>
      <c r="J9" s="79"/>
      <c r="K9" s="14" t="s">
        <v>16</v>
      </c>
      <c r="L9" s="193"/>
      <c r="M9" s="193"/>
      <c r="N9" s="193"/>
      <c r="O9" s="193"/>
      <c r="P9" s="193"/>
      <c r="Q9" s="194"/>
      <c r="R9" s="15" t="str">
        <f>IF(F9="○",2,IF(H9="○",6,IF(J9="○",10,"")))</f>
        <v/>
      </c>
    </row>
    <row r="10" spans="1:20" ht="22.5" customHeight="1">
      <c r="A10" s="92" t="s">
        <v>118</v>
      </c>
      <c r="B10" s="170" t="s">
        <v>17</v>
      </c>
      <c r="C10" s="170"/>
      <c r="D10" s="170"/>
      <c r="E10" s="17">
        <v>1</v>
      </c>
      <c r="F10" s="77"/>
      <c r="G10" s="17" t="s">
        <v>18</v>
      </c>
      <c r="H10" s="77"/>
      <c r="I10" s="17" t="s">
        <v>19</v>
      </c>
      <c r="J10" s="77"/>
      <c r="K10" s="18"/>
      <c r="L10" s="164"/>
      <c r="M10" s="164"/>
      <c r="N10" s="164"/>
      <c r="O10" s="164"/>
      <c r="P10" s="164"/>
      <c r="Q10" s="165"/>
      <c r="R10" s="19" t="str">
        <f>IF(F10="○",1,IF(H10="○",3,IF(J10="○",5,"")))</f>
        <v/>
      </c>
    </row>
    <row r="11" spans="1:20" ht="35.1" customHeight="1">
      <c r="A11" s="92" t="s">
        <v>333</v>
      </c>
      <c r="B11" s="170" t="s">
        <v>20</v>
      </c>
      <c r="C11" s="170"/>
      <c r="D11" s="170"/>
      <c r="E11" s="17">
        <v>1</v>
      </c>
      <c r="F11" s="77"/>
      <c r="G11" s="20" t="s">
        <v>21</v>
      </c>
      <c r="H11" s="77"/>
      <c r="I11" s="20" t="s">
        <v>22</v>
      </c>
      <c r="J11" s="77"/>
      <c r="K11" s="17" t="s">
        <v>23</v>
      </c>
      <c r="L11" s="164"/>
      <c r="M11" s="164"/>
      <c r="N11" s="164"/>
      <c r="O11" s="164"/>
      <c r="P11" s="164"/>
      <c r="Q11" s="165"/>
      <c r="R11" s="19" t="str">
        <f>IF(F11="○",1,IF(H11="○",3,IF(J11="○",5,"")))</f>
        <v/>
      </c>
    </row>
    <row r="12" spans="1:20" ht="22.5" customHeight="1">
      <c r="A12" s="92" t="s">
        <v>335</v>
      </c>
      <c r="B12" s="170" t="s">
        <v>24</v>
      </c>
      <c r="C12" s="170"/>
      <c r="D12" s="170"/>
      <c r="E12" s="17">
        <v>3</v>
      </c>
      <c r="F12" s="77"/>
      <c r="G12" s="17" t="s">
        <v>25</v>
      </c>
      <c r="H12" s="77"/>
      <c r="I12" s="17" t="s">
        <v>26</v>
      </c>
      <c r="J12" s="164"/>
      <c r="K12" s="164"/>
      <c r="L12" s="164"/>
      <c r="M12" s="164"/>
      <c r="N12" s="164"/>
      <c r="O12" s="164"/>
      <c r="P12" s="164"/>
      <c r="Q12" s="165"/>
      <c r="R12" s="19" t="str">
        <f>IF(F12="○",3,IF(H12="○",9,""))</f>
        <v/>
      </c>
    </row>
    <row r="13" spans="1:20" ht="23.1" customHeight="1">
      <c r="A13" s="92" t="s">
        <v>243</v>
      </c>
      <c r="B13" s="170" t="s">
        <v>27</v>
      </c>
      <c r="C13" s="170"/>
      <c r="D13" s="170"/>
      <c r="E13" s="17">
        <v>2</v>
      </c>
      <c r="F13" s="77"/>
      <c r="G13" s="17" t="s">
        <v>28</v>
      </c>
      <c r="H13" s="77"/>
      <c r="I13" s="17" t="s">
        <v>29</v>
      </c>
      <c r="J13" s="77"/>
      <c r="K13" s="17" t="s">
        <v>30</v>
      </c>
      <c r="L13" s="190"/>
      <c r="M13" s="190"/>
      <c r="N13" s="190"/>
      <c r="O13" s="190"/>
      <c r="P13" s="190"/>
      <c r="Q13" s="191"/>
      <c r="R13" s="19" t="str">
        <f>IF(F13="○",2,IF(H13="○",6,IF(J13="○",10,"")))</f>
        <v/>
      </c>
    </row>
    <row r="14" spans="1:20" ht="23.1" customHeight="1">
      <c r="A14" s="92" t="s">
        <v>350</v>
      </c>
      <c r="B14" s="170" t="s">
        <v>31</v>
      </c>
      <c r="C14" s="170"/>
      <c r="D14" s="170"/>
      <c r="E14" s="17">
        <v>5</v>
      </c>
      <c r="F14" s="77"/>
      <c r="G14" s="17" t="s">
        <v>32</v>
      </c>
      <c r="H14" s="164"/>
      <c r="I14" s="164"/>
      <c r="J14" s="164"/>
      <c r="K14" s="164"/>
      <c r="L14" s="164"/>
      <c r="M14" s="164"/>
      <c r="N14" s="164"/>
      <c r="O14" s="164"/>
      <c r="P14" s="164"/>
      <c r="Q14" s="165"/>
      <c r="R14" s="19" t="str">
        <f>IF(F14="○",5,"")</f>
        <v/>
      </c>
    </row>
    <row r="15" spans="1:20" ht="35.1" customHeight="1">
      <c r="A15" s="92" t="s">
        <v>336</v>
      </c>
      <c r="B15" s="170" t="s">
        <v>33</v>
      </c>
      <c r="C15" s="170"/>
      <c r="D15" s="170"/>
      <c r="E15" s="17">
        <v>1</v>
      </c>
      <c r="F15" s="77"/>
      <c r="G15" s="20" t="s">
        <v>34</v>
      </c>
      <c r="H15" s="77"/>
      <c r="I15" s="20" t="s">
        <v>35</v>
      </c>
      <c r="J15" s="77"/>
      <c r="K15" s="17" t="s">
        <v>36</v>
      </c>
      <c r="L15" s="164"/>
      <c r="M15" s="164"/>
      <c r="N15" s="164"/>
      <c r="O15" s="164"/>
      <c r="P15" s="164"/>
      <c r="Q15" s="165"/>
      <c r="R15" s="19" t="str">
        <f>IF(F15="○",1,IF(H15="○",3,IF(J15="○",5,"")))</f>
        <v/>
      </c>
    </row>
    <row r="16" spans="1:20" ht="22.5" customHeight="1">
      <c r="A16" s="92" t="s">
        <v>254</v>
      </c>
      <c r="B16" s="186" t="s">
        <v>37</v>
      </c>
      <c r="C16" s="186"/>
      <c r="D16" s="186"/>
      <c r="E16" s="21">
        <v>1</v>
      </c>
      <c r="F16" s="77"/>
      <c r="G16" s="21" t="s">
        <v>38</v>
      </c>
      <c r="H16" s="77"/>
      <c r="I16" s="21" t="s">
        <v>39</v>
      </c>
      <c r="J16" s="77"/>
      <c r="K16" s="21" t="s">
        <v>40</v>
      </c>
      <c r="L16" s="77"/>
      <c r="M16" s="187" t="s">
        <v>41</v>
      </c>
      <c r="N16" s="188"/>
      <c r="O16" s="189"/>
      <c r="P16" s="164"/>
      <c r="Q16" s="165"/>
      <c r="R16" s="19" t="str">
        <f>IF(F16="○",1,IF(H16="○",3,IF(J16="○",5,IF(L16="○",10,""))))</f>
        <v/>
      </c>
    </row>
    <row r="17" spans="1:21" ht="32.25" customHeight="1">
      <c r="A17" s="185" t="s">
        <v>255</v>
      </c>
      <c r="B17" s="170" t="s">
        <v>42</v>
      </c>
      <c r="C17" s="170"/>
      <c r="D17" s="170"/>
      <c r="E17" s="177">
        <v>2</v>
      </c>
      <c r="F17" s="178"/>
      <c r="G17" s="177" t="s">
        <v>43</v>
      </c>
      <c r="H17" s="178"/>
      <c r="I17" s="177" t="s">
        <v>44</v>
      </c>
      <c r="J17" s="178"/>
      <c r="K17" s="177" t="s">
        <v>268</v>
      </c>
      <c r="L17" s="178"/>
      <c r="M17" s="179" t="s">
        <v>332</v>
      </c>
      <c r="N17" s="180"/>
      <c r="O17" s="180"/>
      <c r="P17" s="180"/>
      <c r="Q17" s="180"/>
      <c r="R17" s="181" t="str">
        <f>IF(F17="○",2,IF(H17="○",6,IF(J17="○",10,"")))</f>
        <v/>
      </c>
    </row>
    <row r="18" spans="1:21" ht="14.25" customHeight="1">
      <c r="A18" s="185"/>
      <c r="B18" s="170"/>
      <c r="C18" s="170"/>
      <c r="D18" s="170"/>
      <c r="E18" s="177"/>
      <c r="F18" s="178"/>
      <c r="G18" s="177"/>
      <c r="H18" s="178"/>
      <c r="I18" s="177"/>
      <c r="J18" s="178"/>
      <c r="K18" s="177"/>
      <c r="L18" s="178"/>
      <c r="M18" s="24" t="s">
        <v>45</v>
      </c>
      <c r="N18" s="183"/>
      <c r="O18" s="183"/>
      <c r="P18" s="184" t="s">
        <v>46</v>
      </c>
      <c r="Q18" s="184"/>
      <c r="R18" s="182"/>
    </row>
    <row r="19" spans="1:21" ht="45" customHeight="1">
      <c r="A19" s="92" t="s">
        <v>338</v>
      </c>
      <c r="B19" s="170" t="s">
        <v>47</v>
      </c>
      <c r="C19" s="170"/>
      <c r="D19" s="170"/>
      <c r="E19" s="17">
        <v>1</v>
      </c>
      <c r="F19" s="77"/>
      <c r="G19" s="17" t="s">
        <v>48</v>
      </c>
      <c r="H19" s="77"/>
      <c r="I19" s="25" t="s">
        <v>49</v>
      </c>
      <c r="J19" s="77"/>
      <c r="K19" s="26" t="s">
        <v>50</v>
      </c>
      <c r="L19" s="164"/>
      <c r="M19" s="164"/>
      <c r="N19" s="164"/>
      <c r="O19" s="164"/>
      <c r="P19" s="164"/>
      <c r="Q19" s="165"/>
      <c r="R19" s="19" t="str">
        <f>IF(F19="○",1,IF(H19="○",3,IF(J19="○",5,"")))</f>
        <v/>
      </c>
    </row>
    <row r="20" spans="1:21" ht="35.1" customHeight="1">
      <c r="A20" s="92" t="s">
        <v>339</v>
      </c>
      <c r="B20" s="166" t="s">
        <v>51</v>
      </c>
      <c r="C20" s="166"/>
      <c r="D20" s="166"/>
      <c r="E20" s="17">
        <v>1</v>
      </c>
      <c r="F20" s="77"/>
      <c r="G20" s="17" t="s">
        <v>52</v>
      </c>
      <c r="H20" s="77"/>
      <c r="I20" s="17" t="s">
        <v>53</v>
      </c>
      <c r="J20" s="77"/>
      <c r="K20" s="17" t="s">
        <v>54</v>
      </c>
      <c r="L20" s="164"/>
      <c r="M20" s="164"/>
      <c r="N20" s="164"/>
      <c r="O20" s="164"/>
      <c r="P20" s="164"/>
      <c r="Q20" s="165"/>
      <c r="R20" s="19" t="str">
        <f>IF(F20="○",1,IF(H20="○",3,IF(J20="○",5,"")))</f>
        <v/>
      </c>
    </row>
    <row r="21" spans="1:21" ht="23.1" customHeight="1">
      <c r="A21" s="92" t="s">
        <v>340</v>
      </c>
      <c r="B21" s="170" t="s">
        <v>55</v>
      </c>
      <c r="C21" s="170"/>
      <c r="D21" s="170"/>
      <c r="E21" s="17">
        <v>3</v>
      </c>
      <c r="F21" s="77"/>
      <c r="G21" s="17" t="s">
        <v>56</v>
      </c>
      <c r="H21" s="77"/>
      <c r="I21" s="17" t="s">
        <v>57</v>
      </c>
      <c r="J21" s="77"/>
      <c r="K21" s="17" t="s">
        <v>58</v>
      </c>
      <c r="L21" s="77"/>
      <c r="M21" s="174" t="s">
        <v>59</v>
      </c>
      <c r="N21" s="175"/>
      <c r="O21" s="176"/>
      <c r="P21" s="77"/>
      <c r="Q21" s="27" t="s">
        <v>60</v>
      </c>
      <c r="R21" s="19" t="str">
        <f>IF(F21="○",3,IF(H21="○",9,IF(J21="○",15,IF(L21="○",30,IF(P21="○",45,"")))))</f>
        <v/>
      </c>
    </row>
    <row r="22" spans="1:21" ht="23.1" customHeight="1">
      <c r="A22" s="92" t="s">
        <v>341</v>
      </c>
      <c r="B22" s="170" t="s">
        <v>61</v>
      </c>
      <c r="C22" s="170"/>
      <c r="D22" s="170"/>
      <c r="E22" s="17">
        <v>1</v>
      </c>
      <c r="F22" s="77"/>
      <c r="G22" s="17" t="s">
        <v>56</v>
      </c>
      <c r="H22" s="77"/>
      <c r="I22" s="17" t="s">
        <v>62</v>
      </c>
      <c r="J22" s="77"/>
      <c r="K22" s="17" t="s">
        <v>63</v>
      </c>
      <c r="L22" s="164"/>
      <c r="M22" s="164"/>
      <c r="N22" s="164"/>
      <c r="O22" s="164"/>
      <c r="P22" s="164"/>
      <c r="Q22" s="165"/>
      <c r="R22" s="19" t="str">
        <f>IF(F22="○",1,IF(H22="○",3,IF(J22="○",5,"")))</f>
        <v/>
      </c>
    </row>
    <row r="23" spans="1:21" ht="45" customHeight="1">
      <c r="A23" s="92" t="s">
        <v>342</v>
      </c>
      <c r="B23" s="166" t="s">
        <v>65</v>
      </c>
      <c r="C23" s="166"/>
      <c r="D23" s="166"/>
      <c r="E23" s="17">
        <v>1</v>
      </c>
      <c r="F23" s="77"/>
      <c r="G23" s="17" t="s">
        <v>66</v>
      </c>
      <c r="H23" s="77"/>
      <c r="I23" s="17" t="s">
        <v>67</v>
      </c>
      <c r="J23" s="77"/>
      <c r="K23" s="17" t="s">
        <v>68</v>
      </c>
      <c r="L23" s="164"/>
      <c r="M23" s="164"/>
      <c r="N23" s="164"/>
      <c r="O23" s="164"/>
      <c r="P23" s="164"/>
      <c r="Q23" s="165"/>
      <c r="R23" s="19" t="str">
        <f>IF(F23="○",1,IF(H23="○",3,IF(J23="○",5,"")))</f>
        <v/>
      </c>
    </row>
    <row r="24" spans="1:21" ht="35.1" customHeight="1">
      <c r="A24" s="92" t="s">
        <v>343</v>
      </c>
      <c r="B24" s="166" t="s">
        <v>70</v>
      </c>
      <c r="C24" s="166"/>
      <c r="D24" s="166"/>
      <c r="E24" s="17">
        <v>2</v>
      </c>
      <c r="F24" s="77"/>
      <c r="G24" s="20" t="s">
        <v>71</v>
      </c>
      <c r="H24" s="77"/>
      <c r="I24" s="28" t="s">
        <v>72</v>
      </c>
      <c r="J24" s="77"/>
      <c r="K24" s="20" t="s">
        <v>73</v>
      </c>
      <c r="L24" s="77"/>
      <c r="M24" s="171" t="s">
        <v>74</v>
      </c>
      <c r="N24" s="172"/>
      <c r="O24" s="173"/>
      <c r="P24" s="164"/>
      <c r="Q24" s="165"/>
      <c r="R24" s="19" t="str">
        <f>IF(F24="○",2,IF(H24="○",6,IF(J24="○",10,IF(L24="○",20,""))))</f>
        <v/>
      </c>
      <c r="U24" s="5"/>
    </row>
    <row r="25" spans="1:21" ht="35.1" customHeight="1">
      <c r="A25" s="92" t="s">
        <v>344</v>
      </c>
      <c r="B25" s="166" t="s">
        <v>75</v>
      </c>
      <c r="C25" s="166"/>
      <c r="D25" s="166"/>
      <c r="E25" s="17">
        <v>2</v>
      </c>
      <c r="F25" s="75"/>
      <c r="G25" s="17" t="s">
        <v>76</v>
      </c>
      <c r="H25" s="164"/>
      <c r="I25" s="164"/>
      <c r="J25" s="164"/>
      <c r="K25" s="164"/>
      <c r="L25" s="164"/>
      <c r="M25" s="164"/>
      <c r="N25" s="164"/>
      <c r="O25" s="164"/>
      <c r="P25" s="164"/>
      <c r="Q25" s="165"/>
      <c r="R25" s="29">
        <f>E25*F25</f>
        <v>0</v>
      </c>
      <c r="U25" s="5"/>
    </row>
    <row r="26" spans="1:21" ht="22.5" customHeight="1">
      <c r="A26" s="92" t="s">
        <v>345</v>
      </c>
      <c r="B26" s="170" t="s">
        <v>77</v>
      </c>
      <c r="C26" s="170"/>
      <c r="D26" s="170"/>
      <c r="E26" s="17">
        <v>5</v>
      </c>
      <c r="F26" s="75"/>
      <c r="G26" s="17" t="s">
        <v>76</v>
      </c>
      <c r="H26" s="164"/>
      <c r="I26" s="164"/>
      <c r="J26" s="164"/>
      <c r="K26" s="164"/>
      <c r="L26" s="164"/>
      <c r="M26" s="164"/>
      <c r="N26" s="164"/>
      <c r="O26" s="164"/>
      <c r="P26" s="164"/>
      <c r="Q26" s="165"/>
      <c r="R26" s="29">
        <f>E26*F26</f>
        <v>0</v>
      </c>
    </row>
    <row r="27" spans="1:21" ht="23.1" customHeight="1">
      <c r="A27" s="92" t="s">
        <v>346</v>
      </c>
      <c r="B27" s="170" t="s">
        <v>78</v>
      </c>
      <c r="C27" s="170"/>
      <c r="D27" s="170"/>
      <c r="E27" s="17">
        <v>7</v>
      </c>
      <c r="F27" s="77"/>
      <c r="G27" s="17" t="s">
        <v>79</v>
      </c>
      <c r="H27" s="164"/>
      <c r="I27" s="164"/>
      <c r="J27" s="164"/>
      <c r="K27" s="164"/>
      <c r="L27" s="164"/>
      <c r="M27" s="164"/>
      <c r="N27" s="164"/>
      <c r="O27" s="164"/>
      <c r="P27" s="164"/>
      <c r="Q27" s="165"/>
      <c r="R27" s="19" t="str">
        <f>IF(F27="○",7,"")</f>
        <v/>
      </c>
    </row>
    <row r="28" spans="1:21" ht="35.1" customHeight="1">
      <c r="A28" s="92" t="s">
        <v>347</v>
      </c>
      <c r="B28" s="166" t="s">
        <v>80</v>
      </c>
      <c r="C28" s="166"/>
      <c r="D28" s="166"/>
      <c r="E28" s="17">
        <v>5</v>
      </c>
      <c r="F28" s="77"/>
      <c r="G28" s="17" t="s">
        <v>81</v>
      </c>
      <c r="H28" s="77"/>
      <c r="I28" s="17" t="s">
        <v>82</v>
      </c>
      <c r="J28" s="77"/>
      <c r="K28" s="17" t="s">
        <v>83</v>
      </c>
      <c r="L28" s="164"/>
      <c r="M28" s="164"/>
      <c r="N28" s="164"/>
      <c r="O28" s="164"/>
      <c r="P28" s="164"/>
      <c r="Q28" s="165"/>
      <c r="R28" s="19" t="str">
        <f>IF(F28="○",5,IF(H28="○",15,IF(J28="○",25,"")))</f>
        <v/>
      </c>
    </row>
    <row r="29" spans="1:21" ht="23.1" customHeight="1">
      <c r="A29" s="92" t="s">
        <v>348</v>
      </c>
      <c r="B29" s="167" t="s">
        <v>84</v>
      </c>
      <c r="C29" s="168"/>
      <c r="D29" s="169"/>
      <c r="E29" s="17">
        <v>5</v>
      </c>
      <c r="F29" s="77"/>
      <c r="G29" s="30" t="s">
        <v>85</v>
      </c>
      <c r="H29" s="164"/>
      <c r="I29" s="164"/>
      <c r="J29" s="164"/>
      <c r="K29" s="164"/>
      <c r="L29" s="164"/>
      <c r="M29" s="164"/>
      <c r="N29" s="164"/>
      <c r="O29" s="164"/>
      <c r="P29" s="164"/>
      <c r="Q29" s="165"/>
      <c r="R29" s="19" t="str">
        <f>IF(F29="○",5,"")</f>
        <v/>
      </c>
    </row>
    <row r="30" spans="1:21" ht="35.1" customHeight="1">
      <c r="A30" s="16" t="s">
        <v>351</v>
      </c>
      <c r="B30" s="161" t="s">
        <v>86</v>
      </c>
      <c r="C30" s="162"/>
      <c r="D30" s="163"/>
      <c r="E30" s="17">
        <v>2</v>
      </c>
      <c r="F30" s="77"/>
      <c r="G30" s="31" t="s">
        <v>87</v>
      </c>
      <c r="H30" s="81"/>
      <c r="I30" s="20" t="s">
        <v>88</v>
      </c>
      <c r="J30" s="81"/>
      <c r="K30" s="20" t="s">
        <v>89</v>
      </c>
      <c r="L30" s="164"/>
      <c r="M30" s="164"/>
      <c r="N30" s="164"/>
      <c r="O30" s="164"/>
      <c r="P30" s="164"/>
      <c r="Q30" s="165"/>
      <c r="R30" s="19" t="str">
        <f>IF(F30="○",2,IF(H30="○",6,IF(J30="○",10,"")))</f>
        <v/>
      </c>
    </row>
    <row r="31" spans="1:21" ht="35.1" customHeight="1">
      <c r="A31" s="32" t="s">
        <v>352</v>
      </c>
      <c r="B31" s="154" t="s">
        <v>90</v>
      </c>
      <c r="C31" s="154"/>
      <c r="D31" s="154"/>
      <c r="E31" s="33" t="s">
        <v>91</v>
      </c>
      <c r="F31" s="76"/>
      <c r="G31" s="34" t="s">
        <v>92</v>
      </c>
      <c r="H31" s="155" t="s">
        <v>93</v>
      </c>
      <c r="I31" s="156"/>
      <c r="J31" s="156"/>
      <c r="K31" s="156"/>
      <c r="L31" s="156"/>
      <c r="M31" s="156"/>
      <c r="N31" s="156"/>
      <c r="O31" s="156"/>
      <c r="P31" s="156"/>
      <c r="Q31" s="156"/>
      <c r="R31" s="29">
        <f>F31</f>
        <v>0</v>
      </c>
    </row>
    <row r="32" spans="1:21" ht="35.1" customHeight="1">
      <c r="A32" s="32" t="s">
        <v>353</v>
      </c>
      <c r="B32" s="154" t="s">
        <v>94</v>
      </c>
      <c r="C32" s="154"/>
      <c r="D32" s="154"/>
      <c r="E32" s="33" t="s">
        <v>91</v>
      </c>
      <c r="F32" s="76"/>
      <c r="G32" s="34" t="s">
        <v>95</v>
      </c>
      <c r="H32" s="155" t="s">
        <v>93</v>
      </c>
      <c r="I32" s="156"/>
      <c r="J32" s="156"/>
      <c r="K32" s="156"/>
      <c r="L32" s="156"/>
      <c r="M32" s="156"/>
      <c r="N32" s="156"/>
      <c r="O32" s="156"/>
      <c r="P32" s="156"/>
      <c r="Q32" s="156"/>
      <c r="R32" s="29">
        <f>F32</f>
        <v>0</v>
      </c>
    </row>
    <row r="33" spans="1:18" ht="35.1" customHeight="1" thickBot="1">
      <c r="A33" s="32" t="s">
        <v>354</v>
      </c>
      <c r="B33" s="154" t="s">
        <v>96</v>
      </c>
      <c r="C33" s="154"/>
      <c r="D33" s="154"/>
      <c r="E33" s="33" t="s">
        <v>97</v>
      </c>
      <c r="F33" s="76"/>
      <c r="G33" s="34" t="s">
        <v>92</v>
      </c>
      <c r="H33" s="155" t="s">
        <v>93</v>
      </c>
      <c r="I33" s="156"/>
      <c r="J33" s="156"/>
      <c r="K33" s="156"/>
      <c r="L33" s="156"/>
      <c r="M33" s="156"/>
      <c r="N33" s="156"/>
      <c r="O33" s="156"/>
      <c r="P33" s="156"/>
      <c r="Q33" s="156"/>
      <c r="R33" s="29">
        <f>F33</f>
        <v>0</v>
      </c>
    </row>
    <row r="34" spans="1:18" ht="36" customHeight="1" thickTop="1" thickBot="1">
      <c r="A34" s="157" t="s">
        <v>98</v>
      </c>
      <c r="B34" s="158"/>
      <c r="C34" s="158"/>
      <c r="D34" s="158"/>
      <c r="E34" s="159" t="s">
        <v>363</v>
      </c>
      <c r="F34" s="160"/>
      <c r="G34" s="160"/>
      <c r="H34" s="160"/>
      <c r="I34" s="160"/>
      <c r="J34" s="160"/>
      <c r="K34" s="160"/>
      <c r="L34" s="160"/>
      <c r="M34" s="160"/>
      <c r="N34" s="160"/>
      <c r="O34" s="160"/>
      <c r="P34" s="160"/>
      <c r="Q34" s="160"/>
      <c r="R34" s="35">
        <f>SUM(R9:R33)</f>
        <v>0</v>
      </c>
    </row>
    <row r="35" spans="1:18" ht="8.25" customHeight="1"/>
    <row r="36" spans="1:18" ht="15" customHeight="1">
      <c r="B36" s="77"/>
      <c r="C36" s="5" t="s">
        <v>99</v>
      </c>
      <c r="L36" s="9"/>
      <c r="M36" s="9"/>
      <c r="N36" s="3"/>
      <c r="Q36" s="3"/>
    </row>
    <row r="37" spans="1:18" ht="15" customHeight="1">
      <c r="A37" s="3" t="s">
        <v>100</v>
      </c>
      <c r="B37" s="75"/>
      <c r="C37" s="5" t="s">
        <v>101</v>
      </c>
    </row>
    <row r="38" spans="1:18" ht="6.75" customHeight="1">
      <c r="B38" s="5"/>
      <c r="C38" s="5"/>
    </row>
    <row r="39" spans="1:18">
      <c r="A39" s="36" t="s">
        <v>102</v>
      </c>
      <c r="B39" s="5" t="s">
        <v>103</v>
      </c>
    </row>
    <row r="40" spans="1:18">
      <c r="A40" s="93" t="s">
        <v>324</v>
      </c>
      <c r="B40" s="5"/>
    </row>
    <row r="42" spans="1:18" ht="13.5" customHeight="1">
      <c r="A42" s="5" t="s">
        <v>306</v>
      </c>
      <c r="B42" s="5"/>
      <c r="C42" s="5"/>
      <c r="H42" s="5"/>
    </row>
    <row r="43" spans="1:18" ht="13.5" customHeight="1">
      <c r="A43" s="5" t="s">
        <v>307</v>
      </c>
      <c r="B43" s="5"/>
      <c r="C43" s="5"/>
      <c r="H43" s="5"/>
    </row>
    <row r="44" spans="1:18" ht="13.5" customHeight="1">
      <c r="A44" s="5" t="s">
        <v>321</v>
      </c>
      <c r="B44" s="5"/>
      <c r="C44" s="5"/>
      <c r="H44" s="5"/>
    </row>
  </sheetData>
  <mergeCells count="107">
    <mergeCell ref="A6:R6"/>
    <mergeCell ref="B8:D8"/>
    <mergeCell ref="F8:G8"/>
    <mergeCell ref="H8:I8"/>
    <mergeCell ref="J8:K8"/>
    <mergeCell ref="L8:O8"/>
    <mergeCell ref="P8:Q8"/>
    <mergeCell ref="P1:R1"/>
    <mergeCell ref="L2:N2"/>
    <mergeCell ref="O2:R2"/>
    <mergeCell ref="B3:G3"/>
    <mergeCell ref="O3:R3"/>
    <mergeCell ref="B4:D4"/>
    <mergeCell ref="O4:R4"/>
    <mergeCell ref="L3:N4"/>
    <mergeCell ref="B11:D11"/>
    <mergeCell ref="L11:O11"/>
    <mergeCell ref="P11:Q11"/>
    <mergeCell ref="B12:D12"/>
    <mergeCell ref="J12:K12"/>
    <mergeCell ref="L12:O12"/>
    <mergeCell ref="P12:Q12"/>
    <mergeCell ref="B9:D9"/>
    <mergeCell ref="L9:O9"/>
    <mergeCell ref="P9:Q9"/>
    <mergeCell ref="B10:D10"/>
    <mergeCell ref="L10:O10"/>
    <mergeCell ref="P10:Q10"/>
    <mergeCell ref="B15:D15"/>
    <mergeCell ref="L15:O15"/>
    <mergeCell ref="P15:Q15"/>
    <mergeCell ref="B16:D16"/>
    <mergeCell ref="M16:O16"/>
    <mergeCell ref="P16:Q16"/>
    <mergeCell ref="B13:D13"/>
    <mergeCell ref="L13:O13"/>
    <mergeCell ref="P13:Q13"/>
    <mergeCell ref="B14:D14"/>
    <mergeCell ref="H14:I14"/>
    <mergeCell ref="J14:K14"/>
    <mergeCell ref="L14:O14"/>
    <mergeCell ref="P14:Q14"/>
    <mergeCell ref="R17:R18"/>
    <mergeCell ref="N18:O18"/>
    <mergeCell ref="P18:Q18"/>
    <mergeCell ref="A17:A18"/>
    <mergeCell ref="B17:D18"/>
    <mergeCell ref="E17:E18"/>
    <mergeCell ref="F17:F18"/>
    <mergeCell ref="G17:G18"/>
    <mergeCell ref="H17:H18"/>
    <mergeCell ref="B19:D19"/>
    <mergeCell ref="L19:O19"/>
    <mergeCell ref="P19:Q19"/>
    <mergeCell ref="B20:D20"/>
    <mergeCell ref="L20:O20"/>
    <mergeCell ref="P20:Q20"/>
    <mergeCell ref="I17:I18"/>
    <mergeCell ref="J17:J18"/>
    <mergeCell ref="K17:K18"/>
    <mergeCell ref="L17:L18"/>
    <mergeCell ref="M17:Q17"/>
    <mergeCell ref="B24:D24"/>
    <mergeCell ref="M24:O24"/>
    <mergeCell ref="P24:Q24"/>
    <mergeCell ref="B25:D25"/>
    <mergeCell ref="H25:I25"/>
    <mergeCell ref="J25:K25"/>
    <mergeCell ref="L25:O25"/>
    <mergeCell ref="P25:Q25"/>
    <mergeCell ref="B21:D21"/>
    <mergeCell ref="M21:O21"/>
    <mergeCell ref="B22:D22"/>
    <mergeCell ref="L22:O22"/>
    <mergeCell ref="P22:Q22"/>
    <mergeCell ref="B23:D23"/>
    <mergeCell ref="L23:O23"/>
    <mergeCell ref="P23:Q23"/>
    <mergeCell ref="B28:D28"/>
    <mergeCell ref="L28:O28"/>
    <mergeCell ref="P28:Q28"/>
    <mergeCell ref="B29:D29"/>
    <mergeCell ref="H29:I29"/>
    <mergeCell ref="J29:K29"/>
    <mergeCell ref="L29:O29"/>
    <mergeCell ref="P29:Q29"/>
    <mergeCell ref="B26:D26"/>
    <mergeCell ref="H26:I26"/>
    <mergeCell ref="J26:K26"/>
    <mergeCell ref="L26:O26"/>
    <mergeCell ref="P26:Q26"/>
    <mergeCell ref="B27:D27"/>
    <mergeCell ref="H27:I27"/>
    <mergeCell ref="J27:K27"/>
    <mergeCell ref="L27:O27"/>
    <mergeCell ref="P27:Q27"/>
    <mergeCell ref="B33:D33"/>
    <mergeCell ref="H33:Q33"/>
    <mergeCell ref="A34:D34"/>
    <mergeCell ref="E34:Q34"/>
    <mergeCell ref="B30:D30"/>
    <mergeCell ref="L30:O30"/>
    <mergeCell ref="P30:Q30"/>
    <mergeCell ref="B31:D31"/>
    <mergeCell ref="H31:Q31"/>
    <mergeCell ref="B32:D32"/>
    <mergeCell ref="H32:Q32"/>
  </mergeCells>
  <phoneticPr fontId="2"/>
  <pageMargins left="0.51181102362204722" right="7.874015748031496E-2" top="0.35433070866141736" bottom="0.23622047244094491" header="0.23622047244094491" footer="0.19685039370078741"/>
  <pageSetup paperSize="9" scale="76" orientation="portrait" horizontalDpi="300" verticalDpi="300" r:id="rId1"/>
  <legacy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pageSetUpPr fitToPage="1"/>
  </sheetPr>
  <dimension ref="A1:U39"/>
  <sheetViews>
    <sheetView topLeftCell="A13" zoomScale="85" zoomScaleNormal="85" workbookViewId="0">
      <selection activeCell="O32" sqref="O32"/>
    </sheetView>
  </sheetViews>
  <sheetFormatPr defaultColWidth="3.125" defaultRowHeight="13.5"/>
  <cols>
    <col min="1" max="1" width="3.625" style="3" customWidth="1"/>
    <col min="2" max="2" width="4.875" style="3" customWidth="1"/>
    <col min="3" max="3" width="7.125" style="3" customWidth="1"/>
    <col min="4" max="4" width="9.875" style="3" customWidth="1"/>
    <col min="5" max="5" width="4.625" style="3" customWidth="1"/>
    <col min="6" max="6" width="3.125" style="3" customWidth="1"/>
    <col min="7" max="7" width="16.625" style="3" customWidth="1"/>
    <col min="8" max="8" width="3.125" style="3" customWidth="1"/>
    <col min="9" max="9" width="16.625" style="3" customWidth="1"/>
    <col min="10" max="10" width="3" style="3" customWidth="1"/>
    <col min="11" max="11" width="8.625" style="9" customWidth="1"/>
    <col min="12" max="12" width="7.625" style="3" customWidth="1"/>
    <col min="13" max="13" width="3.125" style="3" customWidth="1"/>
    <col min="14" max="14" width="13.625" style="9" customWidth="1"/>
    <col min="15" max="15" width="5.625" style="3" customWidth="1"/>
    <col min="16" max="256" width="3.125" style="3"/>
    <col min="257" max="257" width="3.625" style="3" customWidth="1"/>
    <col min="258" max="258" width="4.875" style="3" customWidth="1"/>
    <col min="259" max="259" width="7.125" style="3" customWidth="1"/>
    <col min="260" max="260" width="9.875" style="3" customWidth="1"/>
    <col min="261" max="261" width="4.625" style="3" customWidth="1"/>
    <col min="262" max="262" width="3.125" style="3" customWidth="1"/>
    <col min="263" max="263" width="16.625" style="3" customWidth="1"/>
    <col min="264" max="264" width="3.125" style="3" customWidth="1"/>
    <col min="265" max="265" width="16.625" style="3" customWidth="1"/>
    <col min="266" max="266" width="3" style="3" customWidth="1"/>
    <col min="267" max="267" width="8.625" style="3" customWidth="1"/>
    <col min="268" max="268" width="7.625" style="3" customWidth="1"/>
    <col min="269" max="269" width="3.125" style="3" customWidth="1"/>
    <col min="270" max="270" width="13.625" style="3" customWidth="1"/>
    <col min="271" max="271" width="5.625" style="3" customWidth="1"/>
    <col min="272" max="512" width="3.125" style="3"/>
    <col min="513" max="513" width="3.625" style="3" customWidth="1"/>
    <col min="514" max="514" width="4.875" style="3" customWidth="1"/>
    <col min="515" max="515" width="7.125" style="3" customWidth="1"/>
    <col min="516" max="516" width="9.875" style="3" customWidth="1"/>
    <col min="517" max="517" width="4.625" style="3" customWidth="1"/>
    <col min="518" max="518" width="3.125" style="3" customWidth="1"/>
    <col min="519" max="519" width="16.625" style="3" customWidth="1"/>
    <col min="520" max="520" width="3.125" style="3" customWidth="1"/>
    <col min="521" max="521" width="16.625" style="3" customWidth="1"/>
    <col min="522" max="522" width="3" style="3" customWidth="1"/>
    <col min="523" max="523" width="8.625" style="3" customWidth="1"/>
    <col min="524" max="524" width="7.625" style="3" customWidth="1"/>
    <col min="525" max="525" width="3.125" style="3" customWidth="1"/>
    <col min="526" max="526" width="13.625" style="3" customWidth="1"/>
    <col min="527" max="527" width="5.625" style="3" customWidth="1"/>
    <col min="528" max="768" width="3.125" style="3"/>
    <col min="769" max="769" width="3.625" style="3" customWidth="1"/>
    <col min="770" max="770" width="4.875" style="3" customWidth="1"/>
    <col min="771" max="771" width="7.125" style="3" customWidth="1"/>
    <col min="772" max="772" width="9.875" style="3" customWidth="1"/>
    <col min="773" max="773" width="4.625" style="3" customWidth="1"/>
    <col min="774" max="774" width="3.125" style="3" customWidth="1"/>
    <col min="775" max="775" width="16.625" style="3" customWidth="1"/>
    <col min="776" max="776" width="3.125" style="3" customWidth="1"/>
    <col min="777" max="777" width="16.625" style="3" customWidth="1"/>
    <col min="778" max="778" width="3" style="3" customWidth="1"/>
    <col min="779" max="779" width="8.625" style="3" customWidth="1"/>
    <col min="780" max="780" width="7.625" style="3" customWidth="1"/>
    <col min="781" max="781" width="3.125" style="3" customWidth="1"/>
    <col min="782" max="782" width="13.625" style="3" customWidth="1"/>
    <col min="783" max="783" width="5.625" style="3" customWidth="1"/>
    <col min="784" max="1024" width="3.125" style="3"/>
    <col min="1025" max="1025" width="3.625" style="3" customWidth="1"/>
    <col min="1026" max="1026" width="4.875" style="3" customWidth="1"/>
    <col min="1027" max="1027" width="7.125" style="3" customWidth="1"/>
    <col min="1028" max="1028" width="9.875" style="3" customWidth="1"/>
    <col min="1029" max="1029" width="4.625" style="3" customWidth="1"/>
    <col min="1030" max="1030" width="3.125" style="3" customWidth="1"/>
    <col min="1031" max="1031" width="16.625" style="3" customWidth="1"/>
    <col min="1032" max="1032" width="3.125" style="3" customWidth="1"/>
    <col min="1033" max="1033" width="16.625" style="3" customWidth="1"/>
    <col min="1034" max="1034" width="3" style="3" customWidth="1"/>
    <col min="1035" max="1035" width="8.625" style="3" customWidth="1"/>
    <col min="1036" max="1036" width="7.625" style="3" customWidth="1"/>
    <col min="1037" max="1037" width="3.125" style="3" customWidth="1"/>
    <col min="1038" max="1038" width="13.625" style="3" customWidth="1"/>
    <col min="1039" max="1039" width="5.625" style="3" customWidth="1"/>
    <col min="1040" max="1280" width="3.125" style="3"/>
    <col min="1281" max="1281" width="3.625" style="3" customWidth="1"/>
    <col min="1282" max="1282" width="4.875" style="3" customWidth="1"/>
    <col min="1283" max="1283" width="7.125" style="3" customWidth="1"/>
    <col min="1284" max="1284" width="9.875" style="3" customWidth="1"/>
    <col min="1285" max="1285" width="4.625" style="3" customWidth="1"/>
    <col min="1286" max="1286" width="3.125" style="3" customWidth="1"/>
    <col min="1287" max="1287" width="16.625" style="3" customWidth="1"/>
    <col min="1288" max="1288" width="3.125" style="3" customWidth="1"/>
    <col min="1289" max="1289" width="16.625" style="3" customWidth="1"/>
    <col min="1290" max="1290" width="3" style="3" customWidth="1"/>
    <col min="1291" max="1291" width="8.625" style="3" customWidth="1"/>
    <col min="1292" max="1292" width="7.625" style="3" customWidth="1"/>
    <col min="1293" max="1293" width="3.125" style="3" customWidth="1"/>
    <col min="1294" max="1294" width="13.625" style="3" customWidth="1"/>
    <col min="1295" max="1295" width="5.625" style="3" customWidth="1"/>
    <col min="1296" max="1536" width="3.125" style="3"/>
    <col min="1537" max="1537" width="3.625" style="3" customWidth="1"/>
    <col min="1538" max="1538" width="4.875" style="3" customWidth="1"/>
    <col min="1539" max="1539" width="7.125" style="3" customWidth="1"/>
    <col min="1540" max="1540" width="9.875" style="3" customWidth="1"/>
    <col min="1541" max="1541" width="4.625" style="3" customWidth="1"/>
    <col min="1542" max="1542" width="3.125" style="3" customWidth="1"/>
    <col min="1543" max="1543" width="16.625" style="3" customWidth="1"/>
    <col min="1544" max="1544" width="3.125" style="3" customWidth="1"/>
    <col min="1545" max="1545" width="16.625" style="3" customWidth="1"/>
    <col min="1546" max="1546" width="3" style="3" customWidth="1"/>
    <col min="1547" max="1547" width="8.625" style="3" customWidth="1"/>
    <col min="1548" max="1548" width="7.625" style="3" customWidth="1"/>
    <col min="1549" max="1549" width="3.125" style="3" customWidth="1"/>
    <col min="1550" max="1550" width="13.625" style="3" customWidth="1"/>
    <col min="1551" max="1551" width="5.625" style="3" customWidth="1"/>
    <col min="1552" max="1792" width="3.125" style="3"/>
    <col min="1793" max="1793" width="3.625" style="3" customWidth="1"/>
    <col min="1794" max="1794" width="4.875" style="3" customWidth="1"/>
    <col min="1795" max="1795" width="7.125" style="3" customWidth="1"/>
    <col min="1796" max="1796" width="9.875" style="3" customWidth="1"/>
    <col min="1797" max="1797" width="4.625" style="3" customWidth="1"/>
    <col min="1798" max="1798" width="3.125" style="3" customWidth="1"/>
    <col min="1799" max="1799" width="16.625" style="3" customWidth="1"/>
    <col min="1800" max="1800" width="3.125" style="3" customWidth="1"/>
    <col min="1801" max="1801" width="16.625" style="3" customWidth="1"/>
    <col min="1802" max="1802" width="3" style="3" customWidth="1"/>
    <col min="1803" max="1803" width="8.625" style="3" customWidth="1"/>
    <col min="1804" max="1804" width="7.625" style="3" customWidth="1"/>
    <col min="1805" max="1805" width="3.125" style="3" customWidth="1"/>
    <col min="1806" max="1806" width="13.625" style="3" customWidth="1"/>
    <col min="1807" max="1807" width="5.625" style="3" customWidth="1"/>
    <col min="1808" max="2048" width="3.125" style="3"/>
    <col min="2049" max="2049" width="3.625" style="3" customWidth="1"/>
    <col min="2050" max="2050" width="4.875" style="3" customWidth="1"/>
    <col min="2051" max="2051" width="7.125" style="3" customWidth="1"/>
    <col min="2052" max="2052" width="9.875" style="3" customWidth="1"/>
    <col min="2053" max="2053" width="4.625" style="3" customWidth="1"/>
    <col min="2054" max="2054" width="3.125" style="3" customWidth="1"/>
    <col min="2055" max="2055" width="16.625" style="3" customWidth="1"/>
    <col min="2056" max="2056" width="3.125" style="3" customWidth="1"/>
    <col min="2057" max="2057" width="16.625" style="3" customWidth="1"/>
    <col min="2058" max="2058" width="3" style="3" customWidth="1"/>
    <col min="2059" max="2059" width="8.625" style="3" customWidth="1"/>
    <col min="2060" max="2060" width="7.625" style="3" customWidth="1"/>
    <col min="2061" max="2061" width="3.125" style="3" customWidth="1"/>
    <col min="2062" max="2062" width="13.625" style="3" customWidth="1"/>
    <col min="2063" max="2063" width="5.625" style="3" customWidth="1"/>
    <col min="2064" max="2304" width="3.125" style="3"/>
    <col min="2305" max="2305" width="3.625" style="3" customWidth="1"/>
    <col min="2306" max="2306" width="4.875" style="3" customWidth="1"/>
    <col min="2307" max="2307" width="7.125" style="3" customWidth="1"/>
    <col min="2308" max="2308" width="9.875" style="3" customWidth="1"/>
    <col min="2309" max="2309" width="4.625" style="3" customWidth="1"/>
    <col min="2310" max="2310" width="3.125" style="3" customWidth="1"/>
    <col min="2311" max="2311" width="16.625" style="3" customWidth="1"/>
    <col min="2312" max="2312" width="3.125" style="3" customWidth="1"/>
    <col min="2313" max="2313" width="16.625" style="3" customWidth="1"/>
    <col min="2314" max="2314" width="3" style="3" customWidth="1"/>
    <col min="2315" max="2315" width="8.625" style="3" customWidth="1"/>
    <col min="2316" max="2316" width="7.625" style="3" customWidth="1"/>
    <col min="2317" max="2317" width="3.125" style="3" customWidth="1"/>
    <col min="2318" max="2318" width="13.625" style="3" customWidth="1"/>
    <col min="2319" max="2319" width="5.625" style="3" customWidth="1"/>
    <col min="2320" max="2560" width="3.125" style="3"/>
    <col min="2561" max="2561" width="3.625" style="3" customWidth="1"/>
    <col min="2562" max="2562" width="4.875" style="3" customWidth="1"/>
    <col min="2563" max="2563" width="7.125" style="3" customWidth="1"/>
    <col min="2564" max="2564" width="9.875" style="3" customWidth="1"/>
    <col min="2565" max="2565" width="4.625" style="3" customWidth="1"/>
    <col min="2566" max="2566" width="3.125" style="3" customWidth="1"/>
    <col min="2567" max="2567" width="16.625" style="3" customWidth="1"/>
    <col min="2568" max="2568" width="3.125" style="3" customWidth="1"/>
    <col min="2569" max="2569" width="16.625" style="3" customWidth="1"/>
    <col min="2570" max="2570" width="3" style="3" customWidth="1"/>
    <col min="2571" max="2571" width="8.625" style="3" customWidth="1"/>
    <col min="2572" max="2572" width="7.625" style="3" customWidth="1"/>
    <col min="2573" max="2573" width="3.125" style="3" customWidth="1"/>
    <col min="2574" max="2574" width="13.625" style="3" customWidth="1"/>
    <col min="2575" max="2575" width="5.625" style="3" customWidth="1"/>
    <col min="2576" max="2816" width="3.125" style="3"/>
    <col min="2817" max="2817" width="3.625" style="3" customWidth="1"/>
    <col min="2818" max="2818" width="4.875" style="3" customWidth="1"/>
    <col min="2819" max="2819" width="7.125" style="3" customWidth="1"/>
    <col min="2820" max="2820" width="9.875" style="3" customWidth="1"/>
    <col min="2821" max="2821" width="4.625" style="3" customWidth="1"/>
    <col min="2822" max="2822" width="3.125" style="3" customWidth="1"/>
    <col min="2823" max="2823" width="16.625" style="3" customWidth="1"/>
    <col min="2824" max="2824" width="3.125" style="3" customWidth="1"/>
    <col min="2825" max="2825" width="16.625" style="3" customWidth="1"/>
    <col min="2826" max="2826" width="3" style="3" customWidth="1"/>
    <col min="2827" max="2827" width="8.625" style="3" customWidth="1"/>
    <col min="2828" max="2828" width="7.625" style="3" customWidth="1"/>
    <col min="2829" max="2829" width="3.125" style="3" customWidth="1"/>
    <col min="2830" max="2830" width="13.625" style="3" customWidth="1"/>
    <col min="2831" max="2831" width="5.625" style="3" customWidth="1"/>
    <col min="2832" max="3072" width="3.125" style="3"/>
    <col min="3073" max="3073" width="3.625" style="3" customWidth="1"/>
    <col min="3074" max="3074" width="4.875" style="3" customWidth="1"/>
    <col min="3075" max="3075" width="7.125" style="3" customWidth="1"/>
    <col min="3076" max="3076" width="9.875" style="3" customWidth="1"/>
    <col min="3077" max="3077" width="4.625" style="3" customWidth="1"/>
    <col min="3078" max="3078" width="3.125" style="3" customWidth="1"/>
    <col min="3079" max="3079" width="16.625" style="3" customWidth="1"/>
    <col min="3080" max="3080" width="3.125" style="3" customWidth="1"/>
    <col min="3081" max="3081" width="16.625" style="3" customWidth="1"/>
    <col min="3082" max="3082" width="3" style="3" customWidth="1"/>
    <col min="3083" max="3083" width="8.625" style="3" customWidth="1"/>
    <col min="3084" max="3084" width="7.625" style="3" customWidth="1"/>
    <col min="3085" max="3085" width="3.125" style="3" customWidth="1"/>
    <col min="3086" max="3086" width="13.625" style="3" customWidth="1"/>
    <col min="3087" max="3087" width="5.625" style="3" customWidth="1"/>
    <col min="3088" max="3328" width="3.125" style="3"/>
    <col min="3329" max="3329" width="3.625" style="3" customWidth="1"/>
    <col min="3330" max="3330" width="4.875" style="3" customWidth="1"/>
    <col min="3331" max="3331" width="7.125" style="3" customWidth="1"/>
    <col min="3332" max="3332" width="9.875" style="3" customWidth="1"/>
    <col min="3333" max="3333" width="4.625" style="3" customWidth="1"/>
    <col min="3334" max="3334" width="3.125" style="3" customWidth="1"/>
    <col min="3335" max="3335" width="16.625" style="3" customWidth="1"/>
    <col min="3336" max="3336" width="3.125" style="3" customWidth="1"/>
    <col min="3337" max="3337" width="16.625" style="3" customWidth="1"/>
    <col min="3338" max="3338" width="3" style="3" customWidth="1"/>
    <col min="3339" max="3339" width="8.625" style="3" customWidth="1"/>
    <col min="3340" max="3340" width="7.625" style="3" customWidth="1"/>
    <col min="3341" max="3341" width="3.125" style="3" customWidth="1"/>
    <col min="3342" max="3342" width="13.625" style="3" customWidth="1"/>
    <col min="3343" max="3343" width="5.625" style="3" customWidth="1"/>
    <col min="3344" max="3584" width="3.125" style="3"/>
    <col min="3585" max="3585" width="3.625" style="3" customWidth="1"/>
    <col min="3586" max="3586" width="4.875" style="3" customWidth="1"/>
    <col min="3587" max="3587" width="7.125" style="3" customWidth="1"/>
    <col min="3588" max="3588" width="9.875" style="3" customWidth="1"/>
    <col min="3589" max="3589" width="4.625" style="3" customWidth="1"/>
    <col min="3590" max="3590" width="3.125" style="3" customWidth="1"/>
    <col min="3591" max="3591" width="16.625" style="3" customWidth="1"/>
    <col min="3592" max="3592" width="3.125" style="3" customWidth="1"/>
    <col min="3593" max="3593" width="16.625" style="3" customWidth="1"/>
    <col min="3594" max="3594" width="3" style="3" customWidth="1"/>
    <col min="3595" max="3595" width="8.625" style="3" customWidth="1"/>
    <col min="3596" max="3596" width="7.625" style="3" customWidth="1"/>
    <col min="3597" max="3597" width="3.125" style="3" customWidth="1"/>
    <col min="3598" max="3598" width="13.625" style="3" customWidth="1"/>
    <col min="3599" max="3599" width="5.625" style="3" customWidth="1"/>
    <col min="3600" max="3840" width="3.125" style="3"/>
    <col min="3841" max="3841" width="3.625" style="3" customWidth="1"/>
    <col min="3842" max="3842" width="4.875" style="3" customWidth="1"/>
    <col min="3843" max="3843" width="7.125" style="3" customWidth="1"/>
    <col min="3844" max="3844" width="9.875" style="3" customWidth="1"/>
    <col min="3845" max="3845" width="4.625" style="3" customWidth="1"/>
    <col min="3846" max="3846" width="3.125" style="3" customWidth="1"/>
    <col min="3847" max="3847" width="16.625" style="3" customWidth="1"/>
    <col min="3848" max="3848" width="3.125" style="3" customWidth="1"/>
    <col min="3849" max="3849" width="16.625" style="3" customWidth="1"/>
    <col min="3850" max="3850" width="3" style="3" customWidth="1"/>
    <col min="3851" max="3851" width="8.625" style="3" customWidth="1"/>
    <col min="3852" max="3852" width="7.625" style="3" customWidth="1"/>
    <col min="3853" max="3853" width="3.125" style="3" customWidth="1"/>
    <col min="3854" max="3854" width="13.625" style="3" customWidth="1"/>
    <col min="3855" max="3855" width="5.625" style="3" customWidth="1"/>
    <col min="3856" max="4096" width="3.125" style="3"/>
    <col min="4097" max="4097" width="3.625" style="3" customWidth="1"/>
    <col min="4098" max="4098" width="4.875" style="3" customWidth="1"/>
    <col min="4099" max="4099" width="7.125" style="3" customWidth="1"/>
    <col min="4100" max="4100" width="9.875" style="3" customWidth="1"/>
    <col min="4101" max="4101" width="4.625" style="3" customWidth="1"/>
    <col min="4102" max="4102" width="3.125" style="3" customWidth="1"/>
    <col min="4103" max="4103" width="16.625" style="3" customWidth="1"/>
    <col min="4104" max="4104" width="3.125" style="3" customWidth="1"/>
    <col min="4105" max="4105" width="16.625" style="3" customWidth="1"/>
    <col min="4106" max="4106" width="3" style="3" customWidth="1"/>
    <col min="4107" max="4107" width="8.625" style="3" customWidth="1"/>
    <col min="4108" max="4108" width="7.625" style="3" customWidth="1"/>
    <col min="4109" max="4109" width="3.125" style="3" customWidth="1"/>
    <col min="4110" max="4110" width="13.625" style="3" customWidth="1"/>
    <col min="4111" max="4111" width="5.625" style="3" customWidth="1"/>
    <col min="4112" max="4352" width="3.125" style="3"/>
    <col min="4353" max="4353" width="3.625" style="3" customWidth="1"/>
    <col min="4354" max="4354" width="4.875" style="3" customWidth="1"/>
    <col min="4355" max="4355" width="7.125" style="3" customWidth="1"/>
    <col min="4356" max="4356" width="9.875" style="3" customWidth="1"/>
    <col min="4357" max="4357" width="4.625" style="3" customWidth="1"/>
    <col min="4358" max="4358" width="3.125" style="3" customWidth="1"/>
    <col min="4359" max="4359" width="16.625" style="3" customWidth="1"/>
    <col min="4360" max="4360" width="3.125" style="3" customWidth="1"/>
    <col min="4361" max="4361" width="16.625" style="3" customWidth="1"/>
    <col min="4362" max="4362" width="3" style="3" customWidth="1"/>
    <col min="4363" max="4363" width="8.625" style="3" customWidth="1"/>
    <col min="4364" max="4364" width="7.625" style="3" customWidth="1"/>
    <col min="4365" max="4365" width="3.125" style="3" customWidth="1"/>
    <col min="4366" max="4366" width="13.625" style="3" customWidth="1"/>
    <col min="4367" max="4367" width="5.625" style="3" customWidth="1"/>
    <col min="4368" max="4608" width="3.125" style="3"/>
    <col min="4609" max="4609" width="3.625" style="3" customWidth="1"/>
    <col min="4610" max="4610" width="4.875" style="3" customWidth="1"/>
    <col min="4611" max="4611" width="7.125" style="3" customWidth="1"/>
    <col min="4612" max="4612" width="9.875" style="3" customWidth="1"/>
    <col min="4613" max="4613" width="4.625" style="3" customWidth="1"/>
    <col min="4614" max="4614" width="3.125" style="3" customWidth="1"/>
    <col min="4615" max="4615" width="16.625" style="3" customWidth="1"/>
    <col min="4616" max="4616" width="3.125" style="3" customWidth="1"/>
    <col min="4617" max="4617" width="16.625" style="3" customWidth="1"/>
    <col min="4618" max="4618" width="3" style="3" customWidth="1"/>
    <col min="4619" max="4619" width="8.625" style="3" customWidth="1"/>
    <col min="4620" max="4620" width="7.625" style="3" customWidth="1"/>
    <col min="4621" max="4621" width="3.125" style="3" customWidth="1"/>
    <col min="4622" max="4622" width="13.625" style="3" customWidth="1"/>
    <col min="4623" max="4623" width="5.625" style="3" customWidth="1"/>
    <col min="4624" max="4864" width="3.125" style="3"/>
    <col min="4865" max="4865" width="3.625" style="3" customWidth="1"/>
    <col min="4866" max="4866" width="4.875" style="3" customWidth="1"/>
    <col min="4867" max="4867" width="7.125" style="3" customWidth="1"/>
    <col min="4868" max="4868" width="9.875" style="3" customWidth="1"/>
    <col min="4869" max="4869" width="4.625" style="3" customWidth="1"/>
    <col min="4870" max="4870" width="3.125" style="3" customWidth="1"/>
    <col min="4871" max="4871" width="16.625" style="3" customWidth="1"/>
    <col min="4872" max="4872" width="3.125" style="3" customWidth="1"/>
    <col min="4873" max="4873" width="16.625" style="3" customWidth="1"/>
    <col min="4874" max="4874" width="3" style="3" customWidth="1"/>
    <col min="4875" max="4875" width="8.625" style="3" customWidth="1"/>
    <col min="4876" max="4876" width="7.625" style="3" customWidth="1"/>
    <col min="4877" max="4877" width="3.125" style="3" customWidth="1"/>
    <col min="4878" max="4878" width="13.625" style="3" customWidth="1"/>
    <col min="4879" max="4879" width="5.625" style="3" customWidth="1"/>
    <col min="4880" max="5120" width="3.125" style="3"/>
    <col min="5121" max="5121" width="3.625" style="3" customWidth="1"/>
    <col min="5122" max="5122" width="4.875" style="3" customWidth="1"/>
    <col min="5123" max="5123" width="7.125" style="3" customWidth="1"/>
    <col min="5124" max="5124" width="9.875" style="3" customWidth="1"/>
    <col min="5125" max="5125" width="4.625" style="3" customWidth="1"/>
    <col min="5126" max="5126" width="3.125" style="3" customWidth="1"/>
    <col min="5127" max="5127" width="16.625" style="3" customWidth="1"/>
    <col min="5128" max="5128" width="3.125" style="3" customWidth="1"/>
    <col min="5129" max="5129" width="16.625" style="3" customWidth="1"/>
    <col min="5130" max="5130" width="3" style="3" customWidth="1"/>
    <col min="5131" max="5131" width="8.625" style="3" customWidth="1"/>
    <col min="5132" max="5132" width="7.625" style="3" customWidth="1"/>
    <col min="5133" max="5133" width="3.125" style="3" customWidth="1"/>
    <col min="5134" max="5134" width="13.625" style="3" customWidth="1"/>
    <col min="5135" max="5135" width="5.625" style="3" customWidth="1"/>
    <col min="5136" max="5376" width="3.125" style="3"/>
    <col min="5377" max="5377" width="3.625" style="3" customWidth="1"/>
    <col min="5378" max="5378" width="4.875" style="3" customWidth="1"/>
    <col min="5379" max="5379" width="7.125" style="3" customWidth="1"/>
    <col min="5380" max="5380" width="9.875" style="3" customWidth="1"/>
    <col min="5381" max="5381" width="4.625" style="3" customWidth="1"/>
    <col min="5382" max="5382" width="3.125" style="3" customWidth="1"/>
    <col min="5383" max="5383" width="16.625" style="3" customWidth="1"/>
    <col min="5384" max="5384" width="3.125" style="3" customWidth="1"/>
    <col min="5385" max="5385" width="16.625" style="3" customWidth="1"/>
    <col min="5386" max="5386" width="3" style="3" customWidth="1"/>
    <col min="5387" max="5387" width="8.625" style="3" customWidth="1"/>
    <col min="5388" max="5388" width="7.625" style="3" customWidth="1"/>
    <col min="5389" max="5389" width="3.125" style="3" customWidth="1"/>
    <col min="5390" max="5390" width="13.625" style="3" customWidth="1"/>
    <col min="5391" max="5391" width="5.625" style="3" customWidth="1"/>
    <col min="5392" max="5632" width="3.125" style="3"/>
    <col min="5633" max="5633" width="3.625" style="3" customWidth="1"/>
    <col min="5634" max="5634" width="4.875" style="3" customWidth="1"/>
    <col min="5635" max="5635" width="7.125" style="3" customWidth="1"/>
    <col min="5636" max="5636" width="9.875" style="3" customWidth="1"/>
    <col min="5637" max="5637" width="4.625" style="3" customWidth="1"/>
    <col min="5638" max="5638" width="3.125" style="3" customWidth="1"/>
    <col min="5639" max="5639" width="16.625" style="3" customWidth="1"/>
    <col min="5640" max="5640" width="3.125" style="3" customWidth="1"/>
    <col min="5641" max="5641" width="16.625" style="3" customWidth="1"/>
    <col min="5642" max="5642" width="3" style="3" customWidth="1"/>
    <col min="5643" max="5643" width="8.625" style="3" customWidth="1"/>
    <col min="5644" max="5644" width="7.625" style="3" customWidth="1"/>
    <col min="5645" max="5645" width="3.125" style="3" customWidth="1"/>
    <col min="5646" max="5646" width="13.625" style="3" customWidth="1"/>
    <col min="5647" max="5647" width="5.625" style="3" customWidth="1"/>
    <col min="5648" max="5888" width="3.125" style="3"/>
    <col min="5889" max="5889" width="3.625" style="3" customWidth="1"/>
    <col min="5890" max="5890" width="4.875" style="3" customWidth="1"/>
    <col min="5891" max="5891" width="7.125" style="3" customWidth="1"/>
    <col min="5892" max="5892" width="9.875" style="3" customWidth="1"/>
    <col min="5893" max="5893" width="4.625" style="3" customWidth="1"/>
    <col min="5894" max="5894" width="3.125" style="3" customWidth="1"/>
    <col min="5895" max="5895" width="16.625" style="3" customWidth="1"/>
    <col min="5896" max="5896" width="3.125" style="3" customWidth="1"/>
    <col min="5897" max="5897" width="16.625" style="3" customWidth="1"/>
    <col min="5898" max="5898" width="3" style="3" customWidth="1"/>
    <col min="5899" max="5899" width="8.625" style="3" customWidth="1"/>
    <col min="5900" max="5900" width="7.625" style="3" customWidth="1"/>
    <col min="5901" max="5901" width="3.125" style="3" customWidth="1"/>
    <col min="5902" max="5902" width="13.625" style="3" customWidth="1"/>
    <col min="5903" max="5903" width="5.625" style="3" customWidth="1"/>
    <col min="5904" max="6144" width="3.125" style="3"/>
    <col min="6145" max="6145" width="3.625" style="3" customWidth="1"/>
    <col min="6146" max="6146" width="4.875" style="3" customWidth="1"/>
    <col min="6147" max="6147" width="7.125" style="3" customWidth="1"/>
    <col min="6148" max="6148" width="9.875" style="3" customWidth="1"/>
    <col min="6149" max="6149" width="4.625" style="3" customWidth="1"/>
    <col min="6150" max="6150" width="3.125" style="3" customWidth="1"/>
    <col min="6151" max="6151" width="16.625" style="3" customWidth="1"/>
    <col min="6152" max="6152" width="3.125" style="3" customWidth="1"/>
    <col min="6153" max="6153" width="16.625" style="3" customWidth="1"/>
    <col min="6154" max="6154" width="3" style="3" customWidth="1"/>
    <col min="6155" max="6155" width="8.625" style="3" customWidth="1"/>
    <col min="6156" max="6156" width="7.625" style="3" customWidth="1"/>
    <col min="6157" max="6157" width="3.125" style="3" customWidth="1"/>
    <col min="6158" max="6158" width="13.625" style="3" customWidth="1"/>
    <col min="6159" max="6159" width="5.625" style="3" customWidth="1"/>
    <col min="6160" max="6400" width="3.125" style="3"/>
    <col min="6401" max="6401" width="3.625" style="3" customWidth="1"/>
    <col min="6402" max="6402" width="4.875" style="3" customWidth="1"/>
    <col min="6403" max="6403" width="7.125" style="3" customWidth="1"/>
    <col min="6404" max="6404" width="9.875" style="3" customWidth="1"/>
    <col min="6405" max="6405" width="4.625" style="3" customWidth="1"/>
    <col min="6406" max="6406" width="3.125" style="3" customWidth="1"/>
    <col min="6407" max="6407" width="16.625" style="3" customWidth="1"/>
    <col min="6408" max="6408" width="3.125" style="3" customWidth="1"/>
    <col min="6409" max="6409" width="16.625" style="3" customWidth="1"/>
    <col min="6410" max="6410" width="3" style="3" customWidth="1"/>
    <col min="6411" max="6411" width="8.625" style="3" customWidth="1"/>
    <col min="6412" max="6412" width="7.625" style="3" customWidth="1"/>
    <col min="6413" max="6413" width="3.125" style="3" customWidth="1"/>
    <col min="6414" max="6414" width="13.625" style="3" customWidth="1"/>
    <col min="6415" max="6415" width="5.625" style="3" customWidth="1"/>
    <col min="6416" max="6656" width="3.125" style="3"/>
    <col min="6657" max="6657" width="3.625" style="3" customWidth="1"/>
    <col min="6658" max="6658" width="4.875" style="3" customWidth="1"/>
    <col min="6659" max="6659" width="7.125" style="3" customWidth="1"/>
    <col min="6660" max="6660" width="9.875" style="3" customWidth="1"/>
    <col min="6661" max="6661" width="4.625" style="3" customWidth="1"/>
    <col min="6662" max="6662" width="3.125" style="3" customWidth="1"/>
    <col min="6663" max="6663" width="16.625" style="3" customWidth="1"/>
    <col min="6664" max="6664" width="3.125" style="3" customWidth="1"/>
    <col min="6665" max="6665" width="16.625" style="3" customWidth="1"/>
    <col min="6666" max="6666" width="3" style="3" customWidth="1"/>
    <col min="6667" max="6667" width="8.625" style="3" customWidth="1"/>
    <col min="6668" max="6668" width="7.625" style="3" customWidth="1"/>
    <col min="6669" max="6669" width="3.125" style="3" customWidth="1"/>
    <col min="6670" max="6670" width="13.625" style="3" customWidth="1"/>
    <col min="6671" max="6671" width="5.625" style="3" customWidth="1"/>
    <col min="6672" max="6912" width="3.125" style="3"/>
    <col min="6913" max="6913" width="3.625" style="3" customWidth="1"/>
    <col min="6914" max="6914" width="4.875" style="3" customWidth="1"/>
    <col min="6915" max="6915" width="7.125" style="3" customWidth="1"/>
    <col min="6916" max="6916" width="9.875" style="3" customWidth="1"/>
    <col min="6917" max="6917" width="4.625" style="3" customWidth="1"/>
    <col min="6918" max="6918" width="3.125" style="3" customWidth="1"/>
    <col min="6919" max="6919" width="16.625" style="3" customWidth="1"/>
    <col min="6920" max="6920" width="3.125" style="3" customWidth="1"/>
    <col min="6921" max="6921" width="16.625" style="3" customWidth="1"/>
    <col min="6922" max="6922" width="3" style="3" customWidth="1"/>
    <col min="6923" max="6923" width="8.625" style="3" customWidth="1"/>
    <col min="6924" max="6924" width="7.625" style="3" customWidth="1"/>
    <col min="6925" max="6925" width="3.125" style="3" customWidth="1"/>
    <col min="6926" max="6926" width="13.625" style="3" customWidth="1"/>
    <col min="6927" max="6927" width="5.625" style="3" customWidth="1"/>
    <col min="6928" max="7168" width="3.125" style="3"/>
    <col min="7169" max="7169" width="3.625" style="3" customWidth="1"/>
    <col min="7170" max="7170" width="4.875" style="3" customWidth="1"/>
    <col min="7171" max="7171" width="7.125" style="3" customWidth="1"/>
    <col min="7172" max="7172" width="9.875" style="3" customWidth="1"/>
    <col min="7173" max="7173" width="4.625" style="3" customWidth="1"/>
    <col min="7174" max="7174" width="3.125" style="3" customWidth="1"/>
    <col min="7175" max="7175" width="16.625" style="3" customWidth="1"/>
    <col min="7176" max="7176" width="3.125" style="3" customWidth="1"/>
    <col min="7177" max="7177" width="16.625" style="3" customWidth="1"/>
    <col min="7178" max="7178" width="3" style="3" customWidth="1"/>
    <col min="7179" max="7179" width="8.625" style="3" customWidth="1"/>
    <col min="7180" max="7180" width="7.625" style="3" customWidth="1"/>
    <col min="7181" max="7181" width="3.125" style="3" customWidth="1"/>
    <col min="7182" max="7182" width="13.625" style="3" customWidth="1"/>
    <col min="7183" max="7183" width="5.625" style="3" customWidth="1"/>
    <col min="7184" max="7424" width="3.125" style="3"/>
    <col min="7425" max="7425" width="3.625" style="3" customWidth="1"/>
    <col min="7426" max="7426" width="4.875" style="3" customWidth="1"/>
    <col min="7427" max="7427" width="7.125" style="3" customWidth="1"/>
    <col min="7428" max="7428" width="9.875" style="3" customWidth="1"/>
    <col min="7429" max="7429" width="4.625" style="3" customWidth="1"/>
    <col min="7430" max="7430" width="3.125" style="3" customWidth="1"/>
    <col min="7431" max="7431" width="16.625" style="3" customWidth="1"/>
    <col min="7432" max="7432" width="3.125" style="3" customWidth="1"/>
    <col min="7433" max="7433" width="16.625" style="3" customWidth="1"/>
    <col min="7434" max="7434" width="3" style="3" customWidth="1"/>
    <col min="7435" max="7435" width="8.625" style="3" customWidth="1"/>
    <col min="7436" max="7436" width="7.625" style="3" customWidth="1"/>
    <col min="7437" max="7437" width="3.125" style="3" customWidth="1"/>
    <col min="7438" max="7438" width="13.625" style="3" customWidth="1"/>
    <col min="7439" max="7439" width="5.625" style="3" customWidth="1"/>
    <col min="7440" max="7680" width="3.125" style="3"/>
    <col min="7681" max="7681" width="3.625" style="3" customWidth="1"/>
    <col min="7682" max="7682" width="4.875" style="3" customWidth="1"/>
    <col min="7683" max="7683" width="7.125" style="3" customWidth="1"/>
    <col min="7684" max="7684" width="9.875" style="3" customWidth="1"/>
    <col min="7685" max="7685" width="4.625" style="3" customWidth="1"/>
    <col min="7686" max="7686" width="3.125" style="3" customWidth="1"/>
    <col min="7687" max="7687" width="16.625" style="3" customWidth="1"/>
    <col min="7688" max="7688" width="3.125" style="3" customWidth="1"/>
    <col min="7689" max="7689" width="16.625" style="3" customWidth="1"/>
    <col min="7690" max="7690" width="3" style="3" customWidth="1"/>
    <col min="7691" max="7691" width="8.625" style="3" customWidth="1"/>
    <col min="7692" max="7692" width="7.625" style="3" customWidth="1"/>
    <col min="7693" max="7693" width="3.125" style="3" customWidth="1"/>
    <col min="7694" max="7694" width="13.625" style="3" customWidth="1"/>
    <col min="7695" max="7695" width="5.625" style="3" customWidth="1"/>
    <col min="7696" max="7936" width="3.125" style="3"/>
    <col min="7937" max="7937" width="3.625" style="3" customWidth="1"/>
    <col min="7938" max="7938" width="4.875" style="3" customWidth="1"/>
    <col min="7939" max="7939" width="7.125" style="3" customWidth="1"/>
    <col min="7940" max="7940" width="9.875" style="3" customWidth="1"/>
    <col min="7941" max="7941" width="4.625" style="3" customWidth="1"/>
    <col min="7942" max="7942" width="3.125" style="3" customWidth="1"/>
    <col min="7943" max="7943" width="16.625" style="3" customWidth="1"/>
    <col min="7944" max="7944" width="3.125" style="3" customWidth="1"/>
    <col min="7945" max="7945" width="16.625" style="3" customWidth="1"/>
    <col min="7946" max="7946" width="3" style="3" customWidth="1"/>
    <col min="7947" max="7947" width="8.625" style="3" customWidth="1"/>
    <col min="7948" max="7948" width="7.625" style="3" customWidth="1"/>
    <col min="7949" max="7949" width="3.125" style="3" customWidth="1"/>
    <col min="7950" max="7950" width="13.625" style="3" customWidth="1"/>
    <col min="7951" max="7951" width="5.625" style="3" customWidth="1"/>
    <col min="7952" max="8192" width="3.125" style="3"/>
    <col min="8193" max="8193" width="3.625" style="3" customWidth="1"/>
    <col min="8194" max="8194" width="4.875" style="3" customWidth="1"/>
    <col min="8195" max="8195" width="7.125" style="3" customWidth="1"/>
    <col min="8196" max="8196" width="9.875" style="3" customWidth="1"/>
    <col min="8197" max="8197" width="4.625" style="3" customWidth="1"/>
    <col min="8198" max="8198" width="3.125" style="3" customWidth="1"/>
    <col min="8199" max="8199" width="16.625" style="3" customWidth="1"/>
    <col min="8200" max="8200" width="3.125" style="3" customWidth="1"/>
    <col min="8201" max="8201" width="16.625" style="3" customWidth="1"/>
    <col min="8202" max="8202" width="3" style="3" customWidth="1"/>
    <col min="8203" max="8203" width="8.625" style="3" customWidth="1"/>
    <col min="8204" max="8204" width="7.625" style="3" customWidth="1"/>
    <col min="8205" max="8205" width="3.125" style="3" customWidth="1"/>
    <col min="8206" max="8206" width="13.625" style="3" customWidth="1"/>
    <col min="8207" max="8207" width="5.625" style="3" customWidth="1"/>
    <col min="8208" max="8448" width="3.125" style="3"/>
    <col min="8449" max="8449" width="3.625" style="3" customWidth="1"/>
    <col min="8450" max="8450" width="4.875" style="3" customWidth="1"/>
    <col min="8451" max="8451" width="7.125" style="3" customWidth="1"/>
    <col min="8452" max="8452" width="9.875" style="3" customWidth="1"/>
    <col min="8453" max="8453" width="4.625" style="3" customWidth="1"/>
    <col min="8454" max="8454" width="3.125" style="3" customWidth="1"/>
    <col min="8455" max="8455" width="16.625" style="3" customWidth="1"/>
    <col min="8456" max="8456" width="3.125" style="3" customWidth="1"/>
    <col min="8457" max="8457" width="16.625" style="3" customWidth="1"/>
    <col min="8458" max="8458" width="3" style="3" customWidth="1"/>
    <col min="8459" max="8459" width="8.625" style="3" customWidth="1"/>
    <col min="8460" max="8460" width="7.625" style="3" customWidth="1"/>
    <col min="8461" max="8461" width="3.125" style="3" customWidth="1"/>
    <col min="8462" max="8462" width="13.625" style="3" customWidth="1"/>
    <col min="8463" max="8463" width="5.625" style="3" customWidth="1"/>
    <col min="8464" max="8704" width="3.125" style="3"/>
    <col min="8705" max="8705" width="3.625" style="3" customWidth="1"/>
    <col min="8706" max="8706" width="4.875" style="3" customWidth="1"/>
    <col min="8707" max="8707" width="7.125" style="3" customWidth="1"/>
    <col min="8708" max="8708" width="9.875" style="3" customWidth="1"/>
    <col min="8709" max="8709" width="4.625" style="3" customWidth="1"/>
    <col min="8710" max="8710" width="3.125" style="3" customWidth="1"/>
    <col min="8711" max="8711" width="16.625" style="3" customWidth="1"/>
    <col min="8712" max="8712" width="3.125" style="3" customWidth="1"/>
    <col min="8713" max="8713" width="16.625" style="3" customWidth="1"/>
    <col min="8714" max="8714" width="3" style="3" customWidth="1"/>
    <col min="8715" max="8715" width="8.625" style="3" customWidth="1"/>
    <col min="8716" max="8716" width="7.625" style="3" customWidth="1"/>
    <col min="8717" max="8717" width="3.125" style="3" customWidth="1"/>
    <col min="8718" max="8718" width="13.625" style="3" customWidth="1"/>
    <col min="8719" max="8719" width="5.625" style="3" customWidth="1"/>
    <col min="8720" max="8960" width="3.125" style="3"/>
    <col min="8961" max="8961" width="3.625" style="3" customWidth="1"/>
    <col min="8962" max="8962" width="4.875" style="3" customWidth="1"/>
    <col min="8963" max="8963" width="7.125" style="3" customWidth="1"/>
    <col min="8964" max="8964" width="9.875" style="3" customWidth="1"/>
    <col min="8965" max="8965" width="4.625" style="3" customWidth="1"/>
    <col min="8966" max="8966" width="3.125" style="3" customWidth="1"/>
    <col min="8967" max="8967" width="16.625" style="3" customWidth="1"/>
    <col min="8968" max="8968" width="3.125" style="3" customWidth="1"/>
    <col min="8969" max="8969" width="16.625" style="3" customWidth="1"/>
    <col min="8970" max="8970" width="3" style="3" customWidth="1"/>
    <col min="8971" max="8971" width="8.625" style="3" customWidth="1"/>
    <col min="8972" max="8972" width="7.625" style="3" customWidth="1"/>
    <col min="8973" max="8973" width="3.125" style="3" customWidth="1"/>
    <col min="8974" max="8974" width="13.625" style="3" customWidth="1"/>
    <col min="8975" max="8975" width="5.625" style="3" customWidth="1"/>
    <col min="8976" max="9216" width="3.125" style="3"/>
    <col min="9217" max="9217" width="3.625" style="3" customWidth="1"/>
    <col min="9218" max="9218" width="4.875" style="3" customWidth="1"/>
    <col min="9219" max="9219" width="7.125" style="3" customWidth="1"/>
    <col min="9220" max="9220" width="9.875" style="3" customWidth="1"/>
    <col min="9221" max="9221" width="4.625" style="3" customWidth="1"/>
    <col min="9222" max="9222" width="3.125" style="3" customWidth="1"/>
    <col min="9223" max="9223" width="16.625" style="3" customWidth="1"/>
    <col min="9224" max="9224" width="3.125" style="3" customWidth="1"/>
    <col min="9225" max="9225" width="16.625" style="3" customWidth="1"/>
    <col min="9226" max="9226" width="3" style="3" customWidth="1"/>
    <col min="9227" max="9227" width="8.625" style="3" customWidth="1"/>
    <col min="9228" max="9228" width="7.625" style="3" customWidth="1"/>
    <col min="9229" max="9229" width="3.125" style="3" customWidth="1"/>
    <col min="9230" max="9230" width="13.625" style="3" customWidth="1"/>
    <col min="9231" max="9231" width="5.625" style="3" customWidth="1"/>
    <col min="9232" max="9472" width="3.125" style="3"/>
    <col min="9473" max="9473" width="3.625" style="3" customWidth="1"/>
    <col min="9474" max="9474" width="4.875" style="3" customWidth="1"/>
    <col min="9475" max="9475" width="7.125" style="3" customWidth="1"/>
    <col min="9476" max="9476" width="9.875" style="3" customWidth="1"/>
    <col min="9477" max="9477" width="4.625" style="3" customWidth="1"/>
    <col min="9478" max="9478" width="3.125" style="3" customWidth="1"/>
    <col min="9479" max="9479" width="16.625" style="3" customWidth="1"/>
    <col min="9480" max="9480" width="3.125" style="3" customWidth="1"/>
    <col min="9481" max="9481" width="16.625" style="3" customWidth="1"/>
    <col min="9482" max="9482" width="3" style="3" customWidth="1"/>
    <col min="9483" max="9483" width="8.625" style="3" customWidth="1"/>
    <col min="9484" max="9484" width="7.625" style="3" customWidth="1"/>
    <col min="9485" max="9485" width="3.125" style="3" customWidth="1"/>
    <col min="9486" max="9486" width="13.625" style="3" customWidth="1"/>
    <col min="9487" max="9487" width="5.625" style="3" customWidth="1"/>
    <col min="9488" max="9728" width="3.125" style="3"/>
    <col min="9729" max="9729" width="3.625" style="3" customWidth="1"/>
    <col min="9730" max="9730" width="4.875" style="3" customWidth="1"/>
    <col min="9731" max="9731" width="7.125" style="3" customWidth="1"/>
    <col min="9732" max="9732" width="9.875" style="3" customWidth="1"/>
    <col min="9733" max="9733" width="4.625" style="3" customWidth="1"/>
    <col min="9734" max="9734" width="3.125" style="3" customWidth="1"/>
    <col min="9735" max="9735" width="16.625" style="3" customWidth="1"/>
    <col min="9736" max="9736" width="3.125" style="3" customWidth="1"/>
    <col min="9737" max="9737" width="16.625" style="3" customWidth="1"/>
    <col min="9738" max="9738" width="3" style="3" customWidth="1"/>
    <col min="9739" max="9739" width="8.625" style="3" customWidth="1"/>
    <col min="9740" max="9740" width="7.625" style="3" customWidth="1"/>
    <col min="9741" max="9741" width="3.125" style="3" customWidth="1"/>
    <col min="9742" max="9742" width="13.625" style="3" customWidth="1"/>
    <col min="9743" max="9743" width="5.625" style="3" customWidth="1"/>
    <col min="9744" max="9984" width="3.125" style="3"/>
    <col min="9985" max="9985" width="3.625" style="3" customWidth="1"/>
    <col min="9986" max="9986" width="4.875" style="3" customWidth="1"/>
    <col min="9987" max="9987" width="7.125" style="3" customWidth="1"/>
    <col min="9988" max="9988" width="9.875" style="3" customWidth="1"/>
    <col min="9989" max="9989" width="4.625" style="3" customWidth="1"/>
    <col min="9990" max="9990" width="3.125" style="3" customWidth="1"/>
    <col min="9991" max="9991" width="16.625" style="3" customWidth="1"/>
    <col min="9992" max="9992" width="3.125" style="3" customWidth="1"/>
    <col min="9993" max="9993" width="16.625" style="3" customWidth="1"/>
    <col min="9994" max="9994" width="3" style="3" customWidth="1"/>
    <col min="9995" max="9995" width="8.625" style="3" customWidth="1"/>
    <col min="9996" max="9996" width="7.625" style="3" customWidth="1"/>
    <col min="9997" max="9997" width="3.125" style="3" customWidth="1"/>
    <col min="9998" max="9998" width="13.625" style="3" customWidth="1"/>
    <col min="9999" max="9999" width="5.625" style="3" customWidth="1"/>
    <col min="10000" max="10240" width="3.125" style="3"/>
    <col min="10241" max="10241" width="3.625" style="3" customWidth="1"/>
    <col min="10242" max="10242" width="4.875" style="3" customWidth="1"/>
    <col min="10243" max="10243" width="7.125" style="3" customWidth="1"/>
    <col min="10244" max="10244" width="9.875" style="3" customWidth="1"/>
    <col min="10245" max="10245" width="4.625" style="3" customWidth="1"/>
    <col min="10246" max="10246" width="3.125" style="3" customWidth="1"/>
    <col min="10247" max="10247" width="16.625" style="3" customWidth="1"/>
    <col min="10248" max="10248" width="3.125" style="3" customWidth="1"/>
    <col min="10249" max="10249" width="16.625" style="3" customWidth="1"/>
    <col min="10250" max="10250" width="3" style="3" customWidth="1"/>
    <col min="10251" max="10251" width="8.625" style="3" customWidth="1"/>
    <col min="10252" max="10252" width="7.625" style="3" customWidth="1"/>
    <col min="10253" max="10253" width="3.125" style="3" customWidth="1"/>
    <col min="10254" max="10254" width="13.625" style="3" customWidth="1"/>
    <col min="10255" max="10255" width="5.625" style="3" customWidth="1"/>
    <col min="10256" max="10496" width="3.125" style="3"/>
    <col min="10497" max="10497" width="3.625" style="3" customWidth="1"/>
    <col min="10498" max="10498" width="4.875" style="3" customWidth="1"/>
    <col min="10499" max="10499" width="7.125" style="3" customWidth="1"/>
    <col min="10500" max="10500" width="9.875" style="3" customWidth="1"/>
    <col min="10501" max="10501" width="4.625" style="3" customWidth="1"/>
    <col min="10502" max="10502" width="3.125" style="3" customWidth="1"/>
    <col min="10503" max="10503" width="16.625" style="3" customWidth="1"/>
    <col min="10504" max="10504" width="3.125" style="3" customWidth="1"/>
    <col min="10505" max="10505" width="16.625" style="3" customWidth="1"/>
    <col min="10506" max="10506" width="3" style="3" customWidth="1"/>
    <col min="10507" max="10507" width="8.625" style="3" customWidth="1"/>
    <col min="10508" max="10508" width="7.625" style="3" customWidth="1"/>
    <col min="10509" max="10509" width="3.125" style="3" customWidth="1"/>
    <col min="10510" max="10510" width="13.625" style="3" customWidth="1"/>
    <col min="10511" max="10511" width="5.625" style="3" customWidth="1"/>
    <col min="10512" max="10752" width="3.125" style="3"/>
    <col min="10753" max="10753" width="3.625" style="3" customWidth="1"/>
    <col min="10754" max="10754" width="4.875" style="3" customWidth="1"/>
    <col min="10755" max="10755" width="7.125" style="3" customWidth="1"/>
    <col min="10756" max="10756" width="9.875" style="3" customWidth="1"/>
    <col min="10757" max="10757" width="4.625" style="3" customWidth="1"/>
    <col min="10758" max="10758" width="3.125" style="3" customWidth="1"/>
    <col min="10759" max="10759" width="16.625" style="3" customWidth="1"/>
    <col min="10760" max="10760" width="3.125" style="3" customWidth="1"/>
    <col min="10761" max="10761" width="16.625" style="3" customWidth="1"/>
    <col min="10762" max="10762" width="3" style="3" customWidth="1"/>
    <col min="10763" max="10763" width="8.625" style="3" customWidth="1"/>
    <col min="10764" max="10764" width="7.625" style="3" customWidth="1"/>
    <col min="10765" max="10765" width="3.125" style="3" customWidth="1"/>
    <col min="10766" max="10766" width="13.625" style="3" customWidth="1"/>
    <col min="10767" max="10767" width="5.625" style="3" customWidth="1"/>
    <col min="10768" max="11008" width="3.125" style="3"/>
    <col min="11009" max="11009" width="3.625" style="3" customWidth="1"/>
    <col min="11010" max="11010" width="4.875" style="3" customWidth="1"/>
    <col min="11011" max="11011" width="7.125" style="3" customWidth="1"/>
    <col min="11012" max="11012" width="9.875" style="3" customWidth="1"/>
    <col min="11013" max="11013" width="4.625" style="3" customWidth="1"/>
    <col min="11014" max="11014" width="3.125" style="3" customWidth="1"/>
    <col min="11015" max="11015" width="16.625" style="3" customWidth="1"/>
    <col min="11016" max="11016" width="3.125" style="3" customWidth="1"/>
    <col min="11017" max="11017" width="16.625" style="3" customWidth="1"/>
    <col min="11018" max="11018" width="3" style="3" customWidth="1"/>
    <col min="11019" max="11019" width="8.625" style="3" customWidth="1"/>
    <col min="11020" max="11020" width="7.625" style="3" customWidth="1"/>
    <col min="11021" max="11021" width="3.125" style="3" customWidth="1"/>
    <col min="11022" max="11022" width="13.625" style="3" customWidth="1"/>
    <col min="11023" max="11023" width="5.625" style="3" customWidth="1"/>
    <col min="11024" max="11264" width="3.125" style="3"/>
    <col min="11265" max="11265" width="3.625" style="3" customWidth="1"/>
    <col min="11266" max="11266" width="4.875" style="3" customWidth="1"/>
    <col min="11267" max="11267" width="7.125" style="3" customWidth="1"/>
    <col min="11268" max="11268" width="9.875" style="3" customWidth="1"/>
    <col min="11269" max="11269" width="4.625" style="3" customWidth="1"/>
    <col min="11270" max="11270" width="3.125" style="3" customWidth="1"/>
    <col min="11271" max="11271" width="16.625" style="3" customWidth="1"/>
    <col min="11272" max="11272" width="3.125" style="3" customWidth="1"/>
    <col min="11273" max="11273" width="16.625" style="3" customWidth="1"/>
    <col min="11274" max="11274" width="3" style="3" customWidth="1"/>
    <col min="11275" max="11275" width="8.625" style="3" customWidth="1"/>
    <col min="11276" max="11276" width="7.625" style="3" customWidth="1"/>
    <col min="11277" max="11277" width="3.125" style="3" customWidth="1"/>
    <col min="11278" max="11278" width="13.625" style="3" customWidth="1"/>
    <col min="11279" max="11279" width="5.625" style="3" customWidth="1"/>
    <col min="11280" max="11520" width="3.125" style="3"/>
    <col min="11521" max="11521" width="3.625" style="3" customWidth="1"/>
    <col min="11522" max="11522" width="4.875" style="3" customWidth="1"/>
    <col min="11523" max="11523" width="7.125" style="3" customWidth="1"/>
    <col min="11524" max="11524" width="9.875" style="3" customWidth="1"/>
    <col min="11525" max="11525" width="4.625" style="3" customWidth="1"/>
    <col min="11526" max="11526" width="3.125" style="3" customWidth="1"/>
    <col min="11527" max="11527" width="16.625" style="3" customWidth="1"/>
    <col min="11528" max="11528" width="3.125" style="3" customWidth="1"/>
    <col min="11529" max="11529" width="16.625" style="3" customWidth="1"/>
    <col min="11530" max="11530" width="3" style="3" customWidth="1"/>
    <col min="11531" max="11531" width="8.625" style="3" customWidth="1"/>
    <col min="11532" max="11532" width="7.625" style="3" customWidth="1"/>
    <col min="11533" max="11533" width="3.125" style="3" customWidth="1"/>
    <col min="11534" max="11534" width="13.625" style="3" customWidth="1"/>
    <col min="11535" max="11535" width="5.625" style="3" customWidth="1"/>
    <col min="11536" max="11776" width="3.125" style="3"/>
    <col min="11777" max="11777" width="3.625" style="3" customWidth="1"/>
    <col min="11778" max="11778" width="4.875" style="3" customWidth="1"/>
    <col min="11779" max="11779" width="7.125" style="3" customWidth="1"/>
    <col min="11780" max="11780" width="9.875" style="3" customWidth="1"/>
    <col min="11781" max="11781" width="4.625" style="3" customWidth="1"/>
    <col min="11782" max="11782" width="3.125" style="3" customWidth="1"/>
    <col min="11783" max="11783" width="16.625" style="3" customWidth="1"/>
    <col min="11784" max="11784" width="3.125" style="3" customWidth="1"/>
    <col min="11785" max="11785" width="16.625" style="3" customWidth="1"/>
    <col min="11786" max="11786" width="3" style="3" customWidth="1"/>
    <col min="11787" max="11787" width="8.625" style="3" customWidth="1"/>
    <col min="11788" max="11788" width="7.625" style="3" customWidth="1"/>
    <col min="11789" max="11789" width="3.125" style="3" customWidth="1"/>
    <col min="11790" max="11790" width="13.625" style="3" customWidth="1"/>
    <col min="11791" max="11791" width="5.625" style="3" customWidth="1"/>
    <col min="11792" max="12032" width="3.125" style="3"/>
    <col min="12033" max="12033" width="3.625" style="3" customWidth="1"/>
    <col min="12034" max="12034" width="4.875" style="3" customWidth="1"/>
    <col min="12035" max="12035" width="7.125" style="3" customWidth="1"/>
    <col min="12036" max="12036" width="9.875" style="3" customWidth="1"/>
    <col min="12037" max="12037" width="4.625" style="3" customWidth="1"/>
    <col min="12038" max="12038" width="3.125" style="3" customWidth="1"/>
    <col min="12039" max="12039" width="16.625" style="3" customWidth="1"/>
    <col min="12040" max="12040" width="3.125" style="3" customWidth="1"/>
    <col min="12041" max="12041" width="16.625" style="3" customWidth="1"/>
    <col min="12042" max="12042" width="3" style="3" customWidth="1"/>
    <col min="12043" max="12043" width="8.625" style="3" customWidth="1"/>
    <col min="12044" max="12044" width="7.625" style="3" customWidth="1"/>
    <col min="12045" max="12045" width="3.125" style="3" customWidth="1"/>
    <col min="12046" max="12046" width="13.625" style="3" customWidth="1"/>
    <col min="12047" max="12047" width="5.625" style="3" customWidth="1"/>
    <col min="12048" max="12288" width="3.125" style="3"/>
    <col min="12289" max="12289" width="3.625" style="3" customWidth="1"/>
    <col min="12290" max="12290" width="4.875" style="3" customWidth="1"/>
    <col min="12291" max="12291" width="7.125" style="3" customWidth="1"/>
    <col min="12292" max="12292" width="9.875" style="3" customWidth="1"/>
    <col min="12293" max="12293" width="4.625" style="3" customWidth="1"/>
    <col min="12294" max="12294" width="3.125" style="3" customWidth="1"/>
    <col min="12295" max="12295" width="16.625" style="3" customWidth="1"/>
    <col min="12296" max="12296" width="3.125" style="3" customWidth="1"/>
    <col min="12297" max="12297" width="16.625" style="3" customWidth="1"/>
    <col min="12298" max="12298" width="3" style="3" customWidth="1"/>
    <col min="12299" max="12299" width="8.625" style="3" customWidth="1"/>
    <col min="12300" max="12300" width="7.625" style="3" customWidth="1"/>
    <col min="12301" max="12301" width="3.125" style="3" customWidth="1"/>
    <col min="12302" max="12302" width="13.625" style="3" customWidth="1"/>
    <col min="12303" max="12303" width="5.625" style="3" customWidth="1"/>
    <col min="12304" max="12544" width="3.125" style="3"/>
    <col min="12545" max="12545" width="3.625" style="3" customWidth="1"/>
    <col min="12546" max="12546" width="4.875" style="3" customWidth="1"/>
    <col min="12547" max="12547" width="7.125" style="3" customWidth="1"/>
    <col min="12548" max="12548" width="9.875" style="3" customWidth="1"/>
    <col min="12549" max="12549" width="4.625" style="3" customWidth="1"/>
    <col min="12550" max="12550" width="3.125" style="3" customWidth="1"/>
    <col min="12551" max="12551" width="16.625" style="3" customWidth="1"/>
    <col min="12552" max="12552" width="3.125" style="3" customWidth="1"/>
    <col min="12553" max="12553" width="16.625" style="3" customWidth="1"/>
    <col min="12554" max="12554" width="3" style="3" customWidth="1"/>
    <col min="12555" max="12555" width="8.625" style="3" customWidth="1"/>
    <col min="12556" max="12556" width="7.625" style="3" customWidth="1"/>
    <col min="12557" max="12557" width="3.125" style="3" customWidth="1"/>
    <col min="12558" max="12558" width="13.625" style="3" customWidth="1"/>
    <col min="12559" max="12559" width="5.625" style="3" customWidth="1"/>
    <col min="12560" max="12800" width="3.125" style="3"/>
    <col min="12801" max="12801" width="3.625" style="3" customWidth="1"/>
    <col min="12802" max="12802" width="4.875" style="3" customWidth="1"/>
    <col min="12803" max="12803" width="7.125" style="3" customWidth="1"/>
    <col min="12804" max="12804" width="9.875" style="3" customWidth="1"/>
    <col min="12805" max="12805" width="4.625" style="3" customWidth="1"/>
    <col min="12806" max="12806" width="3.125" style="3" customWidth="1"/>
    <col min="12807" max="12807" width="16.625" style="3" customWidth="1"/>
    <col min="12808" max="12808" width="3.125" style="3" customWidth="1"/>
    <col min="12809" max="12809" width="16.625" style="3" customWidth="1"/>
    <col min="12810" max="12810" width="3" style="3" customWidth="1"/>
    <col min="12811" max="12811" width="8.625" style="3" customWidth="1"/>
    <col min="12812" max="12812" width="7.625" style="3" customWidth="1"/>
    <col min="12813" max="12813" width="3.125" style="3" customWidth="1"/>
    <col min="12814" max="12814" width="13.625" style="3" customWidth="1"/>
    <col min="12815" max="12815" width="5.625" style="3" customWidth="1"/>
    <col min="12816" max="13056" width="3.125" style="3"/>
    <col min="13057" max="13057" width="3.625" style="3" customWidth="1"/>
    <col min="13058" max="13058" width="4.875" style="3" customWidth="1"/>
    <col min="13059" max="13059" width="7.125" style="3" customWidth="1"/>
    <col min="13060" max="13060" width="9.875" style="3" customWidth="1"/>
    <col min="13061" max="13061" width="4.625" style="3" customWidth="1"/>
    <col min="13062" max="13062" width="3.125" style="3" customWidth="1"/>
    <col min="13063" max="13063" width="16.625" style="3" customWidth="1"/>
    <col min="13064" max="13064" width="3.125" style="3" customWidth="1"/>
    <col min="13065" max="13065" width="16.625" style="3" customWidth="1"/>
    <col min="13066" max="13066" width="3" style="3" customWidth="1"/>
    <col min="13067" max="13067" width="8.625" style="3" customWidth="1"/>
    <col min="13068" max="13068" width="7.625" style="3" customWidth="1"/>
    <col min="13069" max="13069" width="3.125" style="3" customWidth="1"/>
    <col min="13070" max="13070" width="13.625" style="3" customWidth="1"/>
    <col min="13071" max="13071" width="5.625" style="3" customWidth="1"/>
    <col min="13072" max="13312" width="3.125" style="3"/>
    <col min="13313" max="13313" width="3.625" style="3" customWidth="1"/>
    <col min="13314" max="13314" width="4.875" style="3" customWidth="1"/>
    <col min="13315" max="13315" width="7.125" style="3" customWidth="1"/>
    <col min="13316" max="13316" width="9.875" style="3" customWidth="1"/>
    <col min="13317" max="13317" width="4.625" style="3" customWidth="1"/>
    <col min="13318" max="13318" width="3.125" style="3" customWidth="1"/>
    <col min="13319" max="13319" width="16.625" style="3" customWidth="1"/>
    <col min="13320" max="13320" width="3.125" style="3" customWidth="1"/>
    <col min="13321" max="13321" width="16.625" style="3" customWidth="1"/>
    <col min="13322" max="13322" width="3" style="3" customWidth="1"/>
    <col min="13323" max="13323" width="8.625" style="3" customWidth="1"/>
    <col min="13324" max="13324" width="7.625" style="3" customWidth="1"/>
    <col min="13325" max="13325" width="3.125" style="3" customWidth="1"/>
    <col min="13326" max="13326" width="13.625" style="3" customWidth="1"/>
    <col min="13327" max="13327" width="5.625" style="3" customWidth="1"/>
    <col min="13328" max="13568" width="3.125" style="3"/>
    <col min="13569" max="13569" width="3.625" style="3" customWidth="1"/>
    <col min="13570" max="13570" width="4.875" style="3" customWidth="1"/>
    <col min="13571" max="13571" width="7.125" style="3" customWidth="1"/>
    <col min="13572" max="13572" width="9.875" style="3" customWidth="1"/>
    <col min="13573" max="13573" width="4.625" style="3" customWidth="1"/>
    <col min="13574" max="13574" width="3.125" style="3" customWidth="1"/>
    <col min="13575" max="13575" width="16.625" style="3" customWidth="1"/>
    <col min="13576" max="13576" width="3.125" style="3" customWidth="1"/>
    <col min="13577" max="13577" width="16.625" style="3" customWidth="1"/>
    <col min="13578" max="13578" width="3" style="3" customWidth="1"/>
    <col min="13579" max="13579" width="8.625" style="3" customWidth="1"/>
    <col min="13580" max="13580" width="7.625" style="3" customWidth="1"/>
    <col min="13581" max="13581" width="3.125" style="3" customWidth="1"/>
    <col min="13582" max="13582" width="13.625" style="3" customWidth="1"/>
    <col min="13583" max="13583" width="5.625" style="3" customWidth="1"/>
    <col min="13584" max="13824" width="3.125" style="3"/>
    <col min="13825" max="13825" width="3.625" style="3" customWidth="1"/>
    <col min="13826" max="13826" width="4.875" style="3" customWidth="1"/>
    <col min="13827" max="13827" width="7.125" style="3" customWidth="1"/>
    <col min="13828" max="13828" width="9.875" style="3" customWidth="1"/>
    <col min="13829" max="13829" width="4.625" style="3" customWidth="1"/>
    <col min="13830" max="13830" width="3.125" style="3" customWidth="1"/>
    <col min="13831" max="13831" width="16.625" style="3" customWidth="1"/>
    <col min="13832" max="13832" width="3.125" style="3" customWidth="1"/>
    <col min="13833" max="13833" width="16.625" style="3" customWidth="1"/>
    <col min="13834" max="13834" width="3" style="3" customWidth="1"/>
    <col min="13835" max="13835" width="8.625" style="3" customWidth="1"/>
    <col min="13836" max="13836" width="7.625" style="3" customWidth="1"/>
    <col min="13837" max="13837" width="3.125" style="3" customWidth="1"/>
    <col min="13838" max="13838" width="13.625" style="3" customWidth="1"/>
    <col min="13839" max="13839" width="5.625" style="3" customWidth="1"/>
    <col min="13840" max="14080" width="3.125" style="3"/>
    <col min="14081" max="14081" width="3.625" style="3" customWidth="1"/>
    <col min="14082" max="14082" width="4.875" style="3" customWidth="1"/>
    <col min="14083" max="14083" width="7.125" style="3" customWidth="1"/>
    <col min="14084" max="14084" width="9.875" style="3" customWidth="1"/>
    <col min="14085" max="14085" width="4.625" style="3" customWidth="1"/>
    <col min="14086" max="14086" width="3.125" style="3" customWidth="1"/>
    <col min="14087" max="14087" width="16.625" style="3" customWidth="1"/>
    <col min="14088" max="14088" width="3.125" style="3" customWidth="1"/>
    <col min="14089" max="14089" width="16.625" style="3" customWidth="1"/>
    <col min="14090" max="14090" width="3" style="3" customWidth="1"/>
    <col min="14091" max="14091" width="8.625" style="3" customWidth="1"/>
    <col min="14092" max="14092" width="7.625" style="3" customWidth="1"/>
    <col min="14093" max="14093" width="3.125" style="3" customWidth="1"/>
    <col min="14094" max="14094" width="13.625" style="3" customWidth="1"/>
    <col min="14095" max="14095" width="5.625" style="3" customWidth="1"/>
    <col min="14096" max="14336" width="3.125" style="3"/>
    <col min="14337" max="14337" width="3.625" style="3" customWidth="1"/>
    <col min="14338" max="14338" width="4.875" style="3" customWidth="1"/>
    <col min="14339" max="14339" width="7.125" style="3" customWidth="1"/>
    <col min="14340" max="14340" width="9.875" style="3" customWidth="1"/>
    <col min="14341" max="14341" width="4.625" style="3" customWidth="1"/>
    <col min="14342" max="14342" width="3.125" style="3" customWidth="1"/>
    <col min="14343" max="14343" width="16.625" style="3" customWidth="1"/>
    <col min="14344" max="14344" width="3.125" style="3" customWidth="1"/>
    <col min="14345" max="14345" width="16.625" style="3" customWidth="1"/>
    <col min="14346" max="14346" width="3" style="3" customWidth="1"/>
    <col min="14347" max="14347" width="8.625" style="3" customWidth="1"/>
    <col min="14348" max="14348" width="7.625" style="3" customWidth="1"/>
    <col min="14349" max="14349" width="3.125" style="3" customWidth="1"/>
    <col min="14350" max="14350" width="13.625" style="3" customWidth="1"/>
    <col min="14351" max="14351" width="5.625" style="3" customWidth="1"/>
    <col min="14352" max="14592" width="3.125" style="3"/>
    <col min="14593" max="14593" width="3.625" style="3" customWidth="1"/>
    <col min="14594" max="14594" width="4.875" style="3" customWidth="1"/>
    <col min="14595" max="14595" width="7.125" style="3" customWidth="1"/>
    <col min="14596" max="14596" width="9.875" style="3" customWidth="1"/>
    <col min="14597" max="14597" width="4.625" style="3" customWidth="1"/>
    <col min="14598" max="14598" width="3.125" style="3" customWidth="1"/>
    <col min="14599" max="14599" width="16.625" style="3" customWidth="1"/>
    <col min="14600" max="14600" width="3.125" style="3" customWidth="1"/>
    <col min="14601" max="14601" width="16.625" style="3" customWidth="1"/>
    <col min="14602" max="14602" width="3" style="3" customWidth="1"/>
    <col min="14603" max="14603" width="8.625" style="3" customWidth="1"/>
    <col min="14604" max="14604" width="7.625" style="3" customWidth="1"/>
    <col min="14605" max="14605" width="3.125" style="3" customWidth="1"/>
    <col min="14606" max="14606" width="13.625" style="3" customWidth="1"/>
    <col min="14607" max="14607" width="5.625" style="3" customWidth="1"/>
    <col min="14608" max="14848" width="3.125" style="3"/>
    <col min="14849" max="14849" width="3.625" style="3" customWidth="1"/>
    <col min="14850" max="14850" width="4.875" style="3" customWidth="1"/>
    <col min="14851" max="14851" width="7.125" style="3" customWidth="1"/>
    <col min="14852" max="14852" width="9.875" style="3" customWidth="1"/>
    <col min="14853" max="14853" width="4.625" style="3" customWidth="1"/>
    <col min="14854" max="14854" width="3.125" style="3" customWidth="1"/>
    <col min="14855" max="14855" width="16.625" style="3" customWidth="1"/>
    <col min="14856" max="14856" width="3.125" style="3" customWidth="1"/>
    <col min="14857" max="14857" width="16.625" style="3" customWidth="1"/>
    <col min="14858" max="14858" width="3" style="3" customWidth="1"/>
    <col min="14859" max="14859" width="8.625" style="3" customWidth="1"/>
    <col min="14860" max="14860" width="7.625" style="3" customWidth="1"/>
    <col min="14861" max="14861" width="3.125" style="3" customWidth="1"/>
    <col min="14862" max="14862" width="13.625" style="3" customWidth="1"/>
    <col min="14863" max="14863" width="5.625" style="3" customWidth="1"/>
    <col min="14864" max="15104" width="3.125" style="3"/>
    <col min="15105" max="15105" width="3.625" style="3" customWidth="1"/>
    <col min="15106" max="15106" width="4.875" style="3" customWidth="1"/>
    <col min="15107" max="15107" width="7.125" style="3" customWidth="1"/>
    <col min="15108" max="15108" width="9.875" style="3" customWidth="1"/>
    <col min="15109" max="15109" width="4.625" style="3" customWidth="1"/>
    <col min="15110" max="15110" width="3.125" style="3" customWidth="1"/>
    <col min="15111" max="15111" width="16.625" style="3" customWidth="1"/>
    <col min="15112" max="15112" width="3.125" style="3" customWidth="1"/>
    <col min="15113" max="15113" width="16.625" style="3" customWidth="1"/>
    <col min="15114" max="15114" width="3" style="3" customWidth="1"/>
    <col min="15115" max="15115" width="8.625" style="3" customWidth="1"/>
    <col min="15116" max="15116" width="7.625" style="3" customWidth="1"/>
    <col min="15117" max="15117" width="3.125" style="3" customWidth="1"/>
    <col min="15118" max="15118" width="13.625" style="3" customWidth="1"/>
    <col min="15119" max="15119" width="5.625" style="3" customWidth="1"/>
    <col min="15120" max="15360" width="3.125" style="3"/>
    <col min="15361" max="15361" width="3.625" style="3" customWidth="1"/>
    <col min="15362" max="15362" width="4.875" style="3" customWidth="1"/>
    <col min="15363" max="15363" width="7.125" style="3" customWidth="1"/>
    <col min="15364" max="15364" width="9.875" style="3" customWidth="1"/>
    <col min="15365" max="15365" width="4.625" style="3" customWidth="1"/>
    <col min="15366" max="15366" width="3.125" style="3" customWidth="1"/>
    <col min="15367" max="15367" width="16.625" style="3" customWidth="1"/>
    <col min="15368" max="15368" width="3.125" style="3" customWidth="1"/>
    <col min="15369" max="15369" width="16.625" style="3" customWidth="1"/>
    <col min="15370" max="15370" width="3" style="3" customWidth="1"/>
    <col min="15371" max="15371" width="8.625" style="3" customWidth="1"/>
    <col min="15372" max="15372" width="7.625" style="3" customWidth="1"/>
    <col min="15373" max="15373" width="3.125" style="3" customWidth="1"/>
    <col min="15374" max="15374" width="13.625" style="3" customWidth="1"/>
    <col min="15375" max="15375" width="5.625" style="3" customWidth="1"/>
    <col min="15376" max="15616" width="3.125" style="3"/>
    <col min="15617" max="15617" width="3.625" style="3" customWidth="1"/>
    <col min="15618" max="15618" width="4.875" style="3" customWidth="1"/>
    <col min="15619" max="15619" width="7.125" style="3" customWidth="1"/>
    <col min="15620" max="15620" width="9.875" style="3" customWidth="1"/>
    <col min="15621" max="15621" width="4.625" style="3" customWidth="1"/>
    <col min="15622" max="15622" width="3.125" style="3" customWidth="1"/>
    <col min="15623" max="15623" width="16.625" style="3" customWidth="1"/>
    <col min="15624" max="15624" width="3.125" style="3" customWidth="1"/>
    <col min="15625" max="15625" width="16.625" style="3" customWidth="1"/>
    <col min="15626" max="15626" width="3" style="3" customWidth="1"/>
    <col min="15627" max="15627" width="8.625" style="3" customWidth="1"/>
    <col min="15628" max="15628" width="7.625" style="3" customWidth="1"/>
    <col min="15629" max="15629" width="3.125" style="3" customWidth="1"/>
    <col min="15630" max="15630" width="13.625" style="3" customWidth="1"/>
    <col min="15631" max="15631" width="5.625" style="3" customWidth="1"/>
    <col min="15632" max="15872" width="3.125" style="3"/>
    <col min="15873" max="15873" width="3.625" style="3" customWidth="1"/>
    <col min="15874" max="15874" width="4.875" style="3" customWidth="1"/>
    <col min="15875" max="15875" width="7.125" style="3" customWidth="1"/>
    <col min="15876" max="15876" width="9.875" style="3" customWidth="1"/>
    <col min="15877" max="15877" width="4.625" style="3" customWidth="1"/>
    <col min="15878" max="15878" width="3.125" style="3" customWidth="1"/>
    <col min="15879" max="15879" width="16.625" style="3" customWidth="1"/>
    <col min="15880" max="15880" width="3.125" style="3" customWidth="1"/>
    <col min="15881" max="15881" width="16.625" style="3" customWidth="1"/>
    <col min="15882" max="15882" width="3" style="3" customWidth="1"/>
    <col min="15883" max="15883" width="8.625" style="3" customWidth="1"/>
    <col min="15884" max="15884" width="7.625" style="3" customWidth="1"/>
    <col min="15885" max="15885" width="3.125" style="3" customWidth="1"/>
    <col min="15886" max="15886" width="13.625" style="3" customWidth="1"/>
    <col min="15887" max="15887" width="5.625" style="3" customWidth="1"/>
    <col min="15888" max="16128" width="3.125" style="3"/>
    <col min="16129" max="16129" width="3.625" style="3" customWidth="1"/>
    <col min="16130" max="16130" width="4.875" style="3" customWidth="1"/>
    <col min="16131" max="16131" width="7.125" style="3" customWidth="1"/>
    <col min="16132" max="16132" width="9.875" style="3" customWidth="1"/>
    <col min="16133" max="16133" width="4.625" style="3" customWidth="1"/>
    <col min="16134" max="16134" width="3.125" style="3" customWidth="1"/>
    <col min="16135" max="16135" width="16.625" style="3" customWidth="1"/>
    <col min="16136" max="16136" width="3.125" style="3" customWidth="1"/>
    <col min="16137" max="16137" width="16.625" style="3" customWidth="1"/>
    <col min="16138" max="16138" width="3" style="3" customWidth="1"/>
    <col min="16139" max="16139" width="8.625" style="3" customWidth="1"/>
    <col min="16140" max="16140" width="7.625" style="3" customWidth="1"/>
    <col min="16141" max="16141" width="3.125" style="3" customWidth="1"/>
    <col min="16142" max="16142" width="13.625" style="3" customWidth="1"/>
    <col min="16143" max="16143" width="5.625" style="3" customWidth="1"/>
    <col min="16144" max="16384" width="3.125" style="3"/>
  </cols>
  <sheetData>
    <row r="1" spans="1:17" ht="17.25" customHeight="1">
      <c r="A1" s="94" t="s">
        <v>308</v>
      </c>
      <c r="B1" s="90"/>
      <c r="C1" s="90"/>
      <c r="D1" s="37"/>
      <c r="E1" s="91"/>
      <c r="F1" s="37"/>
      <c r="G1" s="1"/>
      <c r="H1" s="1"/>
      <c r="I1" s="1"/>
      <c r="J1" s="1"/>
      <c r="K1" s="37"/>
      <c r="L1" s="1"/>
      <c r="M1" s="240" t="s">
        <v>104</v>
      </c>
      <c r="N1" s="240"/>
      <c r="O1" s="240"/>
      <c r="P1" s="1"/>
      <c r="Q1" s="1"/>
    </row>
    <row r="2" spans="1:17" ht="14.25" customHeight="1">
      <c r="G2" s="4"/>
      <c r="J2" s="200" t="s">
        <v>1</v>
      </c>
      <c r="K2" s="202"/>
      <c r="L2" s="200"/>
      <c r="M2" s="201"/>
      <c r="N2" s="201"/>
      <c r="O2" s="202"/>
    </row>
    <row r="3" spans="1:17" ht="14.25" customHeight="1">
      <c r="A3" s="5"/>
      <c r="B3" s="205" t="s">
        <v>2</v>
      </c>
      <c r="C3" s="205"/>
      <c r="D3" s="205"/>
      <c r="E3" s="205"/>
      <c r="F3" s="205"/>
      <c r="G3" s="205"/>
      <c r="J3" s="213" t="s">
        <v>105</v>
      </c>
      <c r="K3" s="215"/>
      <c r="L3" s="241" t="s">
        <v>305</v>
      </c>
      <c r="M3" s="242"/>
      <c r="N3" s="242"/>
      <c r="O3" s="243"/>
      <c r="P3" s="6"/>
    </row>
    <row r="4" spans="1:17" ht="14.25" customHeight="1">
      <c r="B4" s="209" t="s">
        <v>4</v>
      </c>
      <c r="C4" s="209"/>
      <c r="D4" s="209"/>
      <c r="E4" s="209"/>
      <c r="F4" s="209"/>
      <c r="G4" s="209"/>
      <c r="J4" s="216"/>
      <c r="K4" s="218"/>
      <c r="L4" s="244" t="s">
        <v>106</v>
      </c>
      <c r="M4" s="245"/>
      <c r="N4" s="245"/>
      <c r="O4" s="246"/>
    </row>
    <row r="5" spans="1:17" ht="12.75" customHeight="1">
      <c r="M5" s="39"/>
      <c r="N5" s="39"/>
      <c r="O5" s="39"/>
    </row>
    <row r="6" spans="1:17" ht="24" customHeight="1">
      <c r="A6" s="195" t="s">
        <v>309</v>
      </c>
      <c r="B6" s="195"/>
      <c r="C6" s="195"/>
      <c r="D6" s="195"/>
      <c r="E6" s="195"/>
      <c r="F6" s="195"/>
      <c r="G6" s="195"/>
      <c r="H6" s="195"/>
      <c r="I6" s="195"/>
      <c r="J6" s="195"/>
      <c r="K6" s="195"/>
      <c r="L6" s="195"/>
      <c r="M6" s="195"/>
      <c r="N6" s="195"/>
      <c r="O6" s="195"/>
    </row>
    <row r="7" spans="1:17" ht="18.75" customHeight="1" thickBot="1">
      <c r="A7" s="8" t="s">
        <v>364</v>
      </c>
      <c r="B7" s="8"/>
      <c r="C7" s="8"/>
      <c r="M7" s="3" t="s">
        <v>107</v>
      </c>
    </row>
    <row r="8" spans="1:17" ht="62.25" customHeight="1" thickBot="1">
      <c r="A8" s="40"/>
      <c r="B8" s="247" t="s">
        <v>5</v>
      </c>
      <c r="C8" s="247"/>
      <c r="D8" s="247"/>
      <c r="E8" s="41" t="s">
        <v>108</v>
      </c>
      <c r="F8" s="227" t="s">
        <v>7</v>
      </c>
      <c r="G8" s="227"/>
      <c r="H8" s="227" t="s">
        <v>109</v>
      </c>
      <c r="I8" s="227"/>
      <c r="J8" s="227" t="s">
        <v>110</v>
      </c>
      <c r="K8" s="227"/>
      <c r="L8" s="227"/>
      <c r="M8" s="227" t="s">
        <v>111</v>
      </c>
      <c r="N8" s="228"/>
      <c r="O8" s="42" t="s">
        <v>112</v>
      </c>
    </row>
    <row r="9" spans="1:17" ht="23.1" customHeight="1">
      <c r="A9" s="43" t="s">
        <v>334</v>
      </c>
      <c r="B9" s="170" t="s">
        <v>13</v>
      </c>
      <c r="C9" s="170"/>
      <c r="D9" s="170"/>
      <c r="E9" s="17">
        <v>2</v>
      </c>
      <c r="F9" s="77"/>
      <c r="G9" s="17" t="s">
        <v>14</v>
      </c>
      <c r="H9" s="77"/>
      <c r="I9" s="17" t="s">
        <v>15</v>
      </c>
      <c r="J9" s="77"/>
      <c r="K9" s="174" t="s">
        <v>16</v>
      </c>
      <c r="L9" s="176"/>
      <c r="M9" s="164"/>
      <c r="N9" s="165"/>
      <c r="O9" s="19" t="str">
        <f>IF(F9="○",2,IF(H9="○",6,IF(J9="○",10,"")))</f>
        <v/>
      </c>
    </row>
    <row r="10" spans="1:17" ht="23.1" customHeight="1">
      <c r="A10" s="92" t="s">
        <v>118</v>
      </c>
      <c r="B10" s="170" t="s">
        <v>17</v>
      </c>
      <c r="C10" s="170"/>
      <c r="D10" s="170"/>
      <c r="E10" s="17">
        <v>1</v>
      </c>
      <c r="F10" s="77"/>
      <c r="G10" s="20" t="s">
        <v>18</v>
      </c>
      <c r="H10" s="77"/>
      <c r="I10" s="20" t="s">
        <v>19</v>
      </c>
      <c r="J10" s="164"/>
      <c r="K10" s="164"/>
      <c r="L10" s="164"/>
      <c r="M10" s="164"/>
      <c r="N10" s="165"/>
      <c r="O10" s="19" t="str">
        <f>IF(F10="○",1,IF(H10="○",3,""))</f>
        <v/>
      </c>
    </row>
    <row r="11" spans="1:17" ht="35.1" customHeight="1">
      <c r="A11" s="92" t="s">
        <v>333</v>
      </c>
      <c r="B11" s="229" t="s">
        <v>273</v>
      </c>
      <c r="C11" s="230"/>
      <c r="D11" s="230"/>
      <c r="E11" s="17">
        <v>1</v>
      </c>
      <c r="F11" s="77"/>
      <c r="G11" s="20" t="s">
        <v>21</v>
      </c>
      <c r="H11" s="77"/>
      <c r="I11" s="20" t="s">
        <v>22</v>
      </c>
      <c r="J11" s="77"/>
      <c r="K11" s="191" t="s">
        <v>23</v>
      </c>
      <c r="L11" s="231"/>
      <c r="M11" s="164"/>
      <c r="N11" s="165"/>
      <c r="O11" s="19" t="str">
        <f>IF(F11="○",1,IF(H11="○",3,IF(J11="○",5,"")))</f>
        <v/>
      </c>
    </row>
    <row r="12" spans="1:17" ht="117.75" customHeight="1">
      <c r="A12" s="92" t="s">
        <v>335</v>
      </c>
      <c r="B12" s="237" t="s">
        <v>113</v>
      </c>
      <c r="C12" s="237"/>
      <c r="D12" s="237"/>
      <c r="E12" s="44">
        <v>2</v>
      </c>
      <c r="F12" s="82"/>
      <c r="G12" s="45" t="s">
        <v>114</v>
      </c>
      <c r="H12" s="82"/>
      <c r="I12" s="45" t="s">
        <v>115</v>
      </c>
      <c r="J12" s="82"/>
      <c r="K12" s="238" t="s">
        <v>116</v>
      </c>
      <c r="L12" s="239"/>
      <c r="M12" s="82"/>
      <c r="N12" s="46" t="s">
        <v>117</v>
      </c>
      <c r="O12" s="47" t="str">
        <f>IF(F12="○",2,IF(H12="○",6,IF(J12="○",10,IF(M12="○",20,""))))</f>
        <v/>
      </c>
    </row>
    <row r="13" spans="1:17" ht="23.1" customHeight="1">
      <c r="A13" s="92" t="s">
        <v>243</v>
      </c>
      <c r="B13" s="170" t="s">
        <v>269</v>
      </c>
      <c r="C13" s="170"/>
      <c r="D13" s="170"/>
      <c r="E13" s="23">
        <v>5</v>
      </c>
      <c r="F13" s="80"/>
      <c r="G13" s="23" t="s">
        <v>270</v>
      </c>
      <c r="H13" s="164"/>
      <c r="I13" s="164"/>
      <c r="J13" s="164"/>
      <c r="K13" s="164"/>
      <c r="L13" s="164"/>
      <c r="M13" s="164"/>
      <c r="N13" s="165"/>
      <c r="O13" s="60" t="str">
        <f>IF(F13="○",5,"")</f>
        <v/>
      </c>
    </row>
    <row r="14" spans="1:17" ht="45" customHeight="1">
      <c r="A14" s="92" t="s">
        <v>337</v>
      </c>
      <c r="B14" s="170" t="s">
        <v>47</v>
      </c>
      <c r="C14" s="170"/>
      <c r="D14" s="170"/>
      <c r="E14" s="17">
        <v>1</v>
      </c>
      <c r="F14" s="77"/>
      <c r="G14" s="17" t="s">
        <v>48</v>
      </c>
      <c r="H14" s="77"/>
      <c r="I14" s="25" t="s">
        <v>272</v>
      </c>
      <c r="J14" s="77"/>
      <c r="K14" s="235" t="s">
        <v>123</v>
      </c>
      <c r="L14" s="236"/>
      <c r="M14" s="164"/>
      <c r="N14" s="165"/>
      <c r="O14" s="19" t="str">
        <f>IF(F14="○",1,IF(H14="○",3,IF(J14="○",5,"")))</f>
        <v/>
      </c>
    </row>
    <row r="15" spans="1:17" ht="45" customHeight="1">
      <c r="A15" s="92" t="s">
        <v>336</v>
      </c>
      <c r="B15" s="166" t="s">
        <v>274</v>
      </c>
      <c r="C15" s="166"/>
      <c r="D15" s="166"/>
      <c r="E15" s="23">
        <v>1</v>
      </c>
      <c r="F15" s="80"/>
      <c r="G15" s="23" t="s">
        <v>52</v>
      </c>
      <c r="H15" s="80"/>
      <c r="I15" s="28" t="s">
        <v>271</v>
      </c>
      <c r="J15" s="80"/>
      <c r="K15" s="232" t="s">
        <v>54</v>
      </c>
      <c r="L15" s="233"/>
      <c r="M15" s="165"/>
      <c r="N15" s="234"/>
      <c r="O15" s="19" t="str">
        <f>IF(F15="○",1,IF(H15="○",3,IF(J15="○",5,"")))</f>
        <v/>
      </c>
    </row>
    <row r="16" spans="1:17" ht="23.1" customHeight="1">
      <c r="A16" s="92" t="s">
        <v>254</v>
      </c>
      <c r="B16" s="170" t="s">
        <v>55</v>
      </c>
      <c r="C16" s="170"/>
      <c r="D16" s="170"/>
      <c r="E16" s="17">
        <v>2</v>
      </c>
      <c r="F16" s="77"/>
      <c r="G16" s="17" t="s">
        <v>119</v>
      </c>
      <c r="H16" s="77"/>
      <c r="I16" s="17" t="s">
        <v>120</v>
      </c>
      <c r="J16" s="77"/>
      <c r="K16" s="174" t="s">
        <v>121</v>
      </c>
      <c r="L16" s="176"/>
      <c r="M16" s="77"/>
      <c r="N16" s="48" t="s">
        <v>122</v>
      </c>
      <c r="O16" s="19" t="str">
        <f>IF(F16="○",2,IF(H16="○",6,IF(J16="○",10,IF(M16="○",20,""))))</f>
        <v/>
      </c>
    </row>
    <row r="17" spans="1:15" ht="23.1" customHeight="1">
      <c r="A17" s="92" t="s">
        <v>255</v>
      </c>
      <c r="B17" s="170" t="s">
        <v>61</v>
      </c>
      <c r="C17" s="170"/>
      <c r="D17" s="170"/>
      <c r="E17" s="17">
        <v>1</v>
      </c>
      <c r="F17" s="77"/>
      <c r="G17" s="17" t="s">
        <v>56</v>
      </c>
      <c r="H17" s="77"/>
      <c r="I17" s="17" t="s">
        <v>62</v>
      </c>
      <c r="J17" s="77"/>
      <c r="K17" s="174" t="s">
        <v>63</v>
      </c>
      <c r="L17" s="176"/>
      <c r="M17" s="164"/>
      <c r="N17" s="165"/>
      <c r="O17" s="19" t="str">
        <f>IF(F17="○",1,IF(H17="○",3,IF(J17="○",5,"")))</f>
        <v/>
      </c>
    </row>
    <row r="18" spans="1:15" ht="45" customHeight="1">
      <c r="A18" s="92" t="s">
        <v>338</v>
      </c>
      <c r="B18" s="166" t="s">
        <v>65</v>
      </c>
      <c r="C18" s="166"/>
      <c r="D18" s="166"/>
      <c r="E18" s="17">
        <v>1</v>
      </c>
      <c r="F18" s="77"/>
      <c r="G18" s="17" t="s">
        <v>66</v>
      </c>
      <c r="H18" s="77"/>
      <c r="I18" s="17" t="s">
        <v>275</v>
      </c>
      <c r="J18" s="77"/>
      <c r="K18" s="174" t="s">
        <v>68</v>
      </c>
      <c r="L18" s="176"/>
      <c r="M18" s="164"/>
      <c r="N18" s="165"/>
      <c r="O18" s="19" t="str">
        <f>IF(F18="○",1,IF(H18="○",3,IF(J18="○",5,"")))</f>
        <v/>
      </c>
    </row>
    <row r="19" spans="1:15" ht="33.75" customHeight="1">
      <c r="A19" s="92" t="s">
        <v>339</v>
      </c>
      <c r="B19" s="166" t="s">
        <v>70</v>
      </c>
      <c r="C19" s="166"/>
      <c r="D19" s="166"/>
      <c r="E19" s="23">
        <v>2</v>
      </c>
      <c r="F19" s="80"/>
      <c r="G19" s="20" t="s">
        <v>276</v>
      </c>
      <c r="H19" s="80"/>
      <c r="I19" s="20" t="s">
        <v>277</v>
      </c>
      <c r="J19" s="80"/>
      <c r="K19" s="171" t="s">
        <v>73</v>
      </c>
      <c r="L19" s="176"/>
      <c r="M19" s="80"/>
      <c r="N19" s="69" t="s">
        <v>278</v>
      </c>
      <c r="O19" s="60" t="str">
        <f>IF(F19="○",2,IF(H19="○",6,IF(J19="○",10,IF(M19="○",20,""))))</f>
        <v/>
      </c>
    </row>
    <row r="20" spans="1:15" ht="33" customHeight="1">
      <c r="A20" s="92" t="s">
        <v>340</v>
      </c>
      <c r="B20" s="166" t="s">
        <v>157</v>
      </c>
      <c r="C20" s="166"/>
      <c r="D20" s="166"/>
      <c r="E20" s="23">
        <v>2</v>
      </c>
      <c r="F20" s="75"/>
      <c r="G20" s="23" t="s">
        <v>76</v>
      </c>
      <c r="H20" s="164"/>
      <c r="I20" s="164"/>
      <c r="J20" s="164"/>
      <c r="K20" s="164"/>
      <c r="L20" s="164"/>
      <c r="M20" s="164"/>
      <c r="N20" s="165"/>
      <c r="O20" s="60">
        <f>2*F20</f>
        <v>0</v>
      </c>
    </row>
    <row r="21" spans="1:15" ht="23.25" customHeight="1">
      <c r="A21" s="92" t="s">
        <v>341</v>
      </c>
      <c r="B21" s="166" t="s">
        <v>279</v>
      </c>
      <c r="C21" s="166"/>
      <c r="D21" s="166"/>
      <c r="E21" s="23">
        <v>5</v>
      </c>
      <c r="F21" s="75"/>
      <c r="G21" s="23" t="s">
        <v>76</v>
      </c>
      <c r="H21" s="164"/>
      <c r="I21" s="164"/>
      <c r="J21" s="164"/>
      <c r="K21" s="164"/>
      <c r="L21" s="164"/>
      <c r="M21" s="164"/>
      <c r="N21" s="165"/>
      <c r="O21" s="60">
        <f>5*F21</f>
        <v>0</v>
      </c>
    </row>
    <row r="22" spans="1:15" ht="22.5" customHeight="1">
      <c r="A22" s="92" t="s">
        <v>342</v>
      </c>
      <c r="B22" s="170" t="s">
        <v>78</v>
      </c>
      <c r="C22" s="170"/>
      <c r="D22" s="170"/>
      <c r="E22" s="17">
        <v>7</v>
      </c>
      <c r="F22" s="77"/>
      <c r="G22" s="17" t="s">
        <v>79</v>
      </c>
      <c r="H22" s="164"/>
      <c r="I22" s="164"/>
      <c r="J22" s="164"/>
      <c r="K22" s="164"/>
      <c r="L22" s="164"/>
      <c r="M22" s="164"/>
      <c r="N22" s="165"/>
      <c r="O22" s="19" t="str">
        <f>IF(F22="○",7,"")</f>
        <v/>
      </c>
    </row>
    <row r="23" spans="1:15" ht="35.1" customHeight="1">
      <c r="A23" s="92" t="s">
        <v>343</v>
      </c>
      <c r="B23" s="166" t="s">
        <v>80</v>
      </c>
      <c r="C23" s="166"/>
      <c r="D23" s="166"/>
      <c r="E23" s="17">
        <v>5</v>
      </c>
      <c r="F23" s="77"/>
      <c r="G23" s="17" t="s">
        <v>81</v>
      </c>
      <c r="H23" s="77"/>
      <c r="I23" s="17" t="s">
        <v>82</v>
      </c>
      <c r="J23" s="77"/>
      <c r="K23" s="174" t="s">
        <v>83</v>
      </c>
      <c r="L23" s="176"/>
      <c r="M23" s="164"/>
      <c r="N23" s="165"/>
      <c r="O23" s="19" t="str">
        <f>IF(F23="○",5,IF(H23="○",15,IF(J23="○",25,"")))</f>
        <v/>
      </c>
    </row>
    <row r="24" spans="1:15" ht="23.1" customHeight="1">
      <c r="A24" s="92" t="s">
        <v>344</v>
      </c>
      <c r="B24" s="170" t="s">
        <v>124</v>
      </c>
      <c r="C24" s="170"/>
      <c r="D24" s="170"/>
      <c r="E24" s="17">
        <v>10</v>
      </c>
      <c r="F24" s="77"/>
      <c r="G24" s="17" t="s">
        <v>125</v>
      </c>
      <c r="H24" s="164"/>
      <c r="I24" s="164"/>
      <c r="J24" s="164"/>
      <c r="K24" s="164"/>
      <c r="L24" s="164"/>
      <c r="M24" s="164"/>
      <c r="N24" s="165"/>
      <c r="O24" s="19" t="str">
        <f>IF(F24="○",10,"")</f>
        <v/>
      </c>
    </row>
    <row r="25" spans="1:15" ht="35.1" customHeight="1">
      <c r="A25" s="92" t="s">
        <v>345</v>
      </c>
      <c r="B25" s="166" t="s">
        <v>126</v>
      </c>
      <c r="C25" s="166"/>
      <c r="D25" s="166"/>
      <c r="E25" s="17">
        <v>10</v>
      </c>
      <c r="F25" s="77"/>
      <c r="G25" s="17" t="s">
        <v>127</v>
      </c>
      <c r="H25" s="77"/>
      <c r="I25" s="17" t="s">
        <v>128</v>
      </c>
      <c r="J25" s="221"/>
      <c r="K25" s="222"/>
      <c r="L25" s="223"/>
      <c r="M25" s="164"/>
      <c r="N25" s="165"/>
      <c r="O25" s="19" t="str">
        <f>IF(F25="○",10,IF(H25="○",30,""))</f>
        <v/>
      </c>
    </row>
    <row r="26" spans="1:15" ht="23.1" customHeight="1">
      <c r="A26" s="92" t="s">
        <v>346</v>
      </c>
      <c r="B26" s="167" t="s">
        <v>84</v>
      </c>
      <c r="C26" s="168"/>
      <c r="D26" s="169"/>
      <c r="E26" s="17">
        <v>5</v>
      </c>
      <c r="F26" s="77"/>
      <c r="G26" s="30" t="s">
        <v>85</v>
      </c>
      <c r="H26" s="165"/>
      <c r="I26" s="224"/>
      <c r="J26" s="165"/>
      <c r="K26" s="225"/>
      <c r="L26" s="224"/>
      <c r="M26" s="165"/>
      <c r="N26" s="225"/>
      <c r="O26" s="19" t="str">
        <f>IF(F26="○",5,"")</f>
        <v/>
      </c>
    </row>
    <row r="27" spans="1:15" ht="35.1" customHeight="1">
      <c r="A27" s="92" t="s">
        <v>347</v>
      </c>
      <c r="B27" s="161" t="s">
        <v>86</v>
      </c>
      <c r="C27" s="162"/>
      <c r="D27" s="163"/>
      <c r="E27" s="17">
        <v>2</v>
      </c>
      <c r="F27" s="77"/>
      <c r="G27" s="31" t="s">
        <v>87</v>
      </c>
      <c r="H27" s="81"/>
      <c r="I27" s="20" t="s">
        <v>88</v>
      </c>
      <c r="J27" s="81"/>
      <c r="K27" s="171" t="s">
        <v>89</v>
      </c>
      <c r="L27" s="173"/>
      <c r="M27" s="165"/>
      <c r="N27" s="225"/>
      <c r="O27" s="19" t="str">
        <f>IF(F27="○",2,IF(H27="○",6,IF(J27="○",10,"")))</f>
        <v/>
      </c>
    </row>
    <row r="28" spans="1:15" ht="35.1" customHeight="1">
      <c r="A28" s="92" t="s">
        <v>348</v>
      </c>
      <c r="B28" s="226" t="s">
        <v>90</v>
      </c>
      <c r="C28" s="226"/>
      <c r="D28" s="226"/>
      <c r="E28" s="33" t="s">
        <v>129</v>
      </c>
      <c r="F28" s="76"/>
      <c r="G28" s="33" t="s">
        <v>130</v>
      </c>
      <c r="H28" s="155" t="s">
        <v>93</v>
      </c>
      <c r="I28" s="156"/>
      <c r="J28" s="156"/>
      <c r="K28" s="156"/>
      <c r="L28" s="156"/>
      <c r="M28" s="156"/>
      <c r="N28" s="156"/>
      <c r="O28" s="29">
        <f>F28</f>
        <v>0</v>
      </c>
    </row>
    <row r="29" spans="1:15" ht="35.1" customHeight="1">
      <c r="A29" s="22" t="s">
        <v>355</v>
      </c>
      <c r="B29" s="154" t="s">
        <v>94</v>
      </c>
      <c r="C29" s="154"/>
      <c r="D29" s="154"/>
      <c r="E29" s="33" t="s">
        <v>97</v>
      </c>
      <c r="F29" s="76"/>
      <c r="G29" s="33" t="s">
        <v>95</v>
      </c>
      <c r="H29" s="155" t="s">
        <v>93</v>
      </c>
      <c r="I29" s="156"/>
      <c r="J29" s="156"/>
      <c r="K29" s="156"/>
      <c r="L29" s="156"/>
      <c r="M29" s="156"/>
      <c r="N29" s="156"/>
      <c r="O29" s="29">
        <f>F29</f>
        <v>0</v>
      </c>
    </row>
    <row r="30" spans="1:15" ht="35.1" customHeight="1" thickBot="1">
      <c r="A30" s="32" t="s">
        <v>352</v>
      </c>
      <c r="B30" s="154" t="s">
        <v>96</v>
      </c>
      <c r="C30" s="154"/>
      <c r="D30" s="154"/>
      <c r="E30" s="33" t="s">
        <v>97</v>
      </c>
      <c r="F30" s="76"/>
      <c r="G30" s="33" t="s">
        <v>131</v>
      </c>
      <c r="H30" s="155" t="s">
        <v>93</v>
      </c>
      <c r="I30" s="156"/>
      <c r="J30" s="156"/>
      <c r="K30" s="156"/>
      <c r="L30" s="156"/>
      <c r="M30" s="156"/>
      <c r="N30" s="156"/>
      <c r="O30" s="29">
        <f>F30</f>
        <v>0</v>
      </c>
    </row>
    <row r="31" spans="1:15" ht="36" customHeight="1" thickTop="1" thickBot="1">
      <c r="A31" s="157" t="s">
        <v>98</v>
      </c>
      <c r="B31" s="158"/>
      <c r="C31" s="158"/>
      <c r="D31" s="158"/>
      <c r="E31" s="159" t="s">
        <v>365</v>
      </c>
      <c r="F31" s="160"/>
      <c r="G31" s="160"/>
      <c r="H31" s="160"/>
      <c r="I31" s="160"/>
      <c r="J31" s="160"/>
      <c r="K31" s="160"/>
      <c r="L31" s="160"/>
      <c r="M31" s="160"/>
      <c r="N31" s="160"/>
      <c r="O31" s="49">
        <f>SUM(O12:O30)</f>
        <v>0</v>
      </c>
    </row>
    <row r="32" spans="1:15" ht="8.25" customHeight="1"/>
    <row r="33" spans="1:21" ht="15" customHeight="1">
      <c r="B33" s="77"/>
      <c r="C33" s="5" t="s">
        <v>99</v>
      </c>
      <c r="M33" s="9"/>
      <c r="N33" s="3"/>
    </row>
    <row r="34" spans="1:21" ht="15" customHeight="1">
      <c r="A34" s="3" t="s">
        <v>132</v>
      </c>
      <c r="B34" s="75"/>
      <c r="C34" s="5" t="s">
        <v>133</v>
      </c>
      <c r="K34" s="3"/>
      <c r="Q34" s="9"/>
    </row>
    <row r="35" spans="1:21" s="50" customFormat="1" ht="12.75" customHeight="1">
      <c r="B35" s="51"/>
      <c r="C35" s="52"/>
      <c r="D35" s="51"/>
      <c r="E35" s="51"/>
      <c r="F35" s="51"/>
      <c r="G35" s="51"/>
      <c r="H35" s="51"/>
      <c r="I35" s="51"/>
      <c r="K35" s="52"/>
      <c r="L35" s="51"/>
      <c r="M35" s="51"/>
      <c r="N35" s="51"/>
      <c r="O35" s="51"/>
      <c r="P35" s="51"/>
      <c r="R35" s="51"/>
      <c r="S35" s="51"/>
      <c r="T35" s="51"/>
      <c r="U35" s="51"/>
    </row>
    <row r="36" spans="1:21">
      <c r="A36" s="36" t="s">
        <v>134</v>
      </c>
      <c r="B36" s="5" t="s">
        <v>103</v>
      </c>
      <c r="K36" s="3"/>
      <c r="Q36" s="9"/>
    </row>
    <row r="37" spans="1:21" s="51" customFormat="1" ht="14.25" customHeight="1">
      <c r="C37" s="52"/>
      <c r="D37" s="219"/>
      <c r="E37" s="219"/>
      <c r="F37" s="219"/>
      <c r="G37" s="219"/>
      <c r="H37" s="219"/>
      <c r="I37" s="53"/>
      <c r="K37" s="52"/>
      <c r="L37" s="220"/>
      <c r="M37" s="220"/>
      <c r="N37" s="220"/>
      <c r="O37" s="54"/>
    </row>
    <row r="38" spans="1:21" ht="13.5" customHeight="1">
      <c r="A38" s="5" t="s">
        <v>306</v>
      </c>
      <c r="B38" s="5"/>
      <c r="C38" s="5"/>
      <c r="H38" s="5"/>
      <c r="K38" s="3"/>
      <c r="Q38" s="9"/>
    </row>
    <row r="39" spans="1:21" ht="13.5" customHeight="1">
      <c r="A39" s="5" t="s">
        <v>310</v>
      </c>
      <c r="B39" s="5"/>
      <c r="C39" s="5"/>
      <c r="H39" s="5"/>
      <c r="K39" s="3"/>
      <c r="Q39" s="9"/>
    </row>
  </sheetData>
  <mergeCells count="84">
    <mergeCell ref="B19:D19"/>
    <mergeCell ref="K19:L19"/>
    <mergeCell ref="M1:O1"/>
    <mergeCell ref="J2:K2"/>
    <mergeCell ref="L2:O2"/>
    <mergeCell ref="B3:G3"/>
    <mergeCell ref="L3:O3"/>
    <mergeCell ref="B4:G4"/>
    <mergeCell ref="L4:O4"/>
    <mergeCell ref="J3:K4"/>
    <mergeCell ref="A6:O6"/>
    <mergeCell ref="B8:D8"/>
    <mergeCell ref="F8:G8"/>
    <mergeCell ref="H8:I8"/>
    <mergeCell ref="J8:L8"/>
    <mergeCell ref="B9:D9"/>
    <mergeCell ref="K9:L9"/>
    <mergeCell ref="M9:N9"/>
    <mergeCell ref="B10:D10"/>
    <mergeCell ref="J10:L10"/>
    <mergeCell ref="M10:N10"/>
    <mergeCell ref="M8:N8"/>
    <mergeCell ref="B11:D11"/>
    <mergeCell ref="K11:L11"/>
    <mergeCell ref="M11:N11"/>
    <mergeCell ref="B16:D16"/>
    <mergeCell ref="K16:L16"/>
    <mergeCell ref="B15:D15"/>
    <mergeCell ref="K15:L15"/>
    <mergeCell ref="M15:N15"/>
    <mergeCell ref="B14:D14"/>
    <mergeCell ref="K14:L14"/>
    <mergeCell ref="M14:N14"/>
    <mergeCell ref="B12:D12"/>
    <mergeCell ref="K12:L12"/>
    <mergeCell ref="B13:D13"/>
    <mergeCell ref="H13:I13"/>
    <mergeCell ref="J13:L13"/>
    <mergeCell ref="B17:D17"/>
    <mergeCell ref="K17:L17"/>
    <mergeCell ref="M17:N17"/>
    <mergeCell ref="B18:D18"/>
    <mergeCell ref="K18:L18"/>
    <mergeCell ref="M18:N18"/>
    <mergeCell ref="M13:N13"/>
    <mergeCell ref="B20:D20"/>
    <mergeCell ref="M20:N20"/>
    <mergeCell ref="B22:D22"/>
    <mergeCell ref="H22:I22"/>
    <mergeCell ref="J22:L22"/>
    <mergeCell ref="M22:N22"/>
    <mergeCell ref="H20:I20"/>
    <mergeCell ref="J20:L20"/>
    <mergeCell ref="B21:D21"/>
    <mergeCell ref="H21:I21"/>
    <mergeCell ref="J21:L21"/>
    <mergeCell ref="M21:N21"/>
    <mergeCell ref="B23:D23"/>
    <mergeCell ref="K23:L23"/>
    <mergeCell ref="M23:N23"/>
    <mergeCell ref="B24:D24"/>
    <mergeCell ref="H24:I24"/>
    <mergeCell ref="J24:L24"/>
    <mergeCell ref="M24:N24"/>
    <mergeCell ref="B29:D29"/>
    <mergeCell ref="H29:N29"/>
    <mergeCell ref="B25:D25"/>
    <mergeCell ref="J25:L25"/>
    <mergeCell ref="M25:N25"/>
    <mergeCell ref="B26:D26"/>
    <mergeCell ref="H26:I26"/>
    <mergeCell ref="J26:L26"/>
    <mergeCell ref="M26:N26"/>
    <mergeCell ref="B27:D27"/>
    <mergeCell ref="K27:L27"/>
    <mergeCell ref="M27:N27"/>
    <mergeCell ref="B28:D28"/>
    <mergeCell ref="H28:N28"/>
    <mergeCell ref="B30:D30"/>
    <mergeCell ref="H30:N30"/>
    <mergeCell ref="A31:D31"/>
    <mergeCell ref="E31:N31"/>
    <mergeCell ref="D37:H37"/>
    <mergeCell ref="L37:N37"/>
  </mergeCells>
  <phoneticPr fontId="2"/>
  <pageMargins left="0.51181102362204722" right="7.874015748031496E-2" top="0.35433070866141736" bottom="0.23622047244094491" header="0.23622047244094491" footer="0.19685039370078741"/>
  <pageSetup paperSize="9" scale="75"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79998168889431442"/>
    <pageSetUpPr fitToPage="1"/>
  </sheetPr>
  <dimension ref="A1:U42"/>
  <sheetViews>
    <sheetView topLeftCell="A11" zoomScale="85" zoomScaleNormal="85" workbookViewId="0">
      <selection activeCell="R31" sqref="R31"/>
    </sheetView>
  </sheetViews>
  <sheetFormatPr defaultColWidth="3.125" defaultRowHeight="13.5"/>
  <cols>
    <col min="1" max="1" width="3.625" style="3" customWidth="1"/>
    <col min="2" max="2" width="5.375" style="3" customWidth="1"/>
    <col min="3" max="3" width="7.125" style="3" customWidth="1"/>
    <col min="4" max="4" width="9" style="3" customWidth="1"/>
    <col min="5" max="5" width="4" style="3" customWidth="1"/>
    <col min="6" max="6" width="3.125" style="3" customWidth="1"/>
    <col min="7" max="7" width="12.875" style="3" customWidth="1"/>
    <col min="8" max="8" width="3.125" style="3" customWidth="1"/>
    <col min="9" max="9" width="12.875" style="3" customWidth="1"/>
    <col min="10" max="10" width="3.125" style="3" customWidth="1"/>
    <col min="11" max="11" width="12.875" style="3" customWidth="1"/>
    <col min="12" max="13" width="3.125" style="3" customWidth="1"/>
    <col min="14" max="14" width="3.125" style="9" customWidth="1"/>
    <col min="15" max="15" width="5.75" style="3" customWidth="1"/>
    <col min="16" max="16" width="3.125" style="3" customWidth="1"/>
    <col min="17" max="17" width="12.625" style="9" customWidth="1"/>
    <col min="18" max="18" width="5.625" style="3" customWidth="1"/>
    <col min="19" max="256" width="3.125" style="3"/>
    <col min="257" max="257" width="3.625" style="3" customWidth="1"/>
    <col min="258" max="258" width="5.375" style="3" customWidth="1"/>
    <col min="259" max="259" width="7.125" style="3" customWidth="1"/>
    <col min="260" max="260" width="9" style="3" customWidth="1"/>
    <col min="261" max="261" width="4" style="3" customWidth="1"/>
    <col min="262" max="262" width="3.125" style="3" customWidth="1"/>
    <col min="263" max="263" width="12.875" style="3" customWidth="1"/>
    <col min="264" max="264" width="3.125" style="3" customWidth="1"/>
    <col min="265" max="265" width="12.875" style="3" customWidth="1"/>
    <col min="266" max="266" width="3.125" style="3" customWidth="1"/>
    <col min="267" max="267" width="12.875" style="3" customWidth="1"/>
    <col min="268" max="270" width="3.125" style="3" customWidth="1"/>
    <col min="271" max="271" width="5.75" style="3" customWidth="1"/>
    <col min="272" max="272" width="3.125" style="3" customWidth="1"/>
    <col min="273" max="273" width="12.625" style="3" customWidth="1"/>
    <col min="274" max="274" width="5.625" style="3" customWidth="1"/>
    <col min="275" max="512" width="3.125" style="3"/>
    <col min="513" max="513" width="3.625" style="3" customWidth="1"/>
    <col min="514" max="514" width="5.375" style="3" customWidth="1"/>
    <col min="515" max="515" width="7.125" style="3" customWidth="1"/>
    <col min="516" max="516" width="9" style="3" customWidth="1"/>
    <col min="517" max="517" width="4" style="3" customWidth="1"/>
    <col min="518" max="518" width="3.125" style="3" customWidth="1"/>
    <col min="519" max="519" width="12.875" style="3" customWidth="1"/>
    <col min="520" max="520" width="3.125" style="3" customWidth="1"/>
    <col min="521" max="521" width="12.875" style="3" customWidth="1"/>
    <col min="522" max="522" width="3.125" style="3" customWidth="1"/>
    <col min="523" max="523" width="12.875" style="3" customWidth="1"/>
    <col min="524" max="526" width="3.125" style="3" customWidth="1"/>
    <col min="527" max="527" width="5.75" style="3" customWidth="1"/>
    <col min="528" max="528" width="3.125" style="3" customWidth="1"/>
    <col min="529" max="529" width="12.625" style="3" customWidth="1"/>
    <col min="530" max="530" width="5.625" style="3" customWidth="1"/>
    <col min="531" max="768" width="3.125" style="3"/>
    <col min="769" max="769" width="3.625" style="3" customWidth="1"/>
    <col min="770" max="770" width="5.375" style="3" customWidth="1"/>
    <col min="771" max="771" width="7.125" style="3" customWidth="1"/>
    <col min="772" max="772" width="9" style="3" customWidth="1"/>
    <col min="773" max="773" width="4" style="3" customWidth="1"/>
    <col min="774" max="774" width="3.125" style="3" customWidth="1"/>
    <col min="775" max="775" width="12.875" style="3" customWidth="1"/>
    <col min="776" max="776" width="3.125" style="3" customWidth="1"/>
    <col min="777" max="777" width="12.875" style="3" customWidth="1"/>
    <col min="778" max="778" width="3.125" style="3" customWidth="1"/>
    <col min="779" max="779" width="12.875" style="3" customWidth="1"/>
    <col min="780" max="782" width="3.125" style="3" customWidth="1"/>
    <col min="783" max="783" width="5.75" style="3" customWidth="1"/>
    <col min="784" max="784" width="3.125" style="3" customWidth="1"/>
    <col min="785" max="785" width="12.625" style="3" customWidth="1"/>
    <col min="786" max="786" width="5.625" style="3" customWidth="1"/>
    <col min="787" max="1024" width="3.125" style="3"/>
    <col min="1025" max="1025" width="3.625" style="3" customWidth="1"/>
    <col min="1026" max="1026" width="5.375" style="3" customWidth="1"/>
    <col min="1027" max="1027" width="7.125" style="3" customWidth="1"/>
    <col min="1028" max="1028" width="9" style="3" customWidth="1"/>
    <col min="1029" max="1029" width="4" style="3" customWidth="1"/>
    <col min="1030" max="1030" width="3.125" style="3" customWidth="1"/>
    <col min="1031" max="1031" width="12.875" style="3" customWidth="1"/>
    <col min="1032" max="1032" width="3.125" style="3" customWidth="1"/>
    <col min="1033" max="1033" width="12.875" style="3" customWidth="1"/>
    <col min="1034" max="1034" width="3.125" style="3" customWidth="1"/>
    <col min="1035" max="1035" width="12.875" style="3" customWidth="1"/>
    <col min="1036" max="1038" width="3.125" style="3" customWidth="1"/>
    <col min="1039" max="1039" width="5.75" style="3" customWidth="1"/>
    <col min="1040" max="1040" width="3.125" style="3" customWidth="1"/>
    <col min="1041" max="1041" width="12.625" style="3" customWidth="1"/>
    <col min="1042" max="1042" width="5.625" style="3" customWidth="1"/>
    <col min="1043" max="1280" width="3.125" style="3"/>
    <col min="1281" max="1281" width="3.625" style="3" customWidth="1"/>
    <col min="1282" max="1282" width="5.375" style="3" customWidth="1"/>
    <col min="1283" max="1283" width="7.125" style="3" customWidth="1"/>
    <col min="1284" max="1284" width="9" style="3" customWidth="1"/>
    <col min="1285" max="1285" width="4" style="3" customWidth="1"/>
    <col min="1286" max="1286" width="3.125" style="3" customWidth="1"/>
    <col min="1287" max="1287" width="12.875" style="3" customWidth="1"/>
    <col min="1288" max="1288" width="3.125" style="3" customWidth="1"/>
    <col min="1289" max="1289" width="12.875" style="3" customWidth="1"/>
    <col min="1290" max="1290" width="3.125" style="3" customWidth="1"/>
    <col min="1291" max="1291" width="12.875" style="3" customWidth="1"/>
    <col min="1292" max="1294" width="3.125" style="3" customWidth="1"/>
    <col min="1295" max="1295" width="5.75" style="3" customWidth="1"/>
    <col min="1296" max="1296" width="3.125" style="3" customWidth="1"/>
    <col min="1297" max="1297" width="12.625" style="3" customWidth="1"/>
    <col min="1298" max="1298" width="5.625" style="3" customWidth="1"/>
    <col min="1299" max="1536" width="3.125" style="3"/>
    <col min="1537" max="1537" width="3.625" style="3" customWidth="1"/>
    <col min="1538" max="1538" width="5.375" style="3" customWidth="1"/>
    <col min="1539" max="1539" width="7.125" style="3" customWidth="1"/>
    <col min="1540" max="1540" width="9" style="3" customWidth="1"/>
    <col min="1541" max="1541" width="4" style="3" customWidth="1"/>
    <col min="1542" max="1542" width="3.125" style="3" customWidth="1"/>
    <col min="1543" max="1543" width="12.875" style="3" customWidth="1"/>
    <col min="1544" max="1544" width="3.125" style="3" customWidth="1"/>
    <col min="1545" max="1545" width="12.875" style="3" customWidth="1"/>
    <col min="1546" max="1546" width="3.125" style="3" customWidth="1"/>
    <col min="1547" max="1547" width="12.875" style="3" customWidth="1"/>
    <col min="1548" max="1550" width="3.125" style="3" customWidth="1"/>
    <col min="1551" max="1551" width="5.75" style="3" customWidth="1"/>
    <col min="1552" max="1552" width="3.125" style="3" customWidth="1"/>
    <col min="1553" max="1553" width="12.625" style="3" customWidth="1"/>
    <col min="1554" max="1554" width="5.625" style="3" customWidth="1"/>
    <col min="1555" max="1792" width="3.125" style="3"/>
    <col min="1793" max="1793" width="3.625" style="3" customWidth="1"/>
    <col min="1794" max="1794" width="5.375" style="3" customWidth="1"/>
    <col min="1795" max="1795" width="7.125" style="3" customWidth="1"/>
    <col min="1796" max="1796" width="9" style="3" customWidth="1"/>
    <col min="1797" max="1797" width="4" style="3" customWidth="1"/>
    <col min="1798" max="1798" width="3.125" style="3" customWidth="1"/>
    <col min="1799" max="1799" width="12.875" style="3" customWidth="1"/>
    <col min="1800" max="1800" width="3.125" style="3" customWidth="1"/>
    <col min="1801" max="1801" width="12.875" style="3" customWidth="1"/>
    <col min="1802" max="1802" width="3.125" style="3" customWidth="1"/>
    <col min="1803" max="1803" width="12.875" style="3" customWidth="1"/>
    <col min="1804" max="1806" width="3.125" style="3" customWidth="1"/>
    <col min="1807" max="1807" width="5.75" style="3" customWidth="1"/>
    <col min="1808" max="1808" width="3.125" style="3" customWidth="1"/>
    <col min="1809" max="1809" width="12.625" style="3" customWidth="1"/>
    <col min="1810" max="1810" width="5.625" style="3" customWidth="1"/>
    <col min="1811" max="2048" width="3.125" style="3"/>
    <col min="2049" max="2049" width="3.625" style="3" customWidth="1"/>
    <col min="2050" max="2050" width="5.375" style="3" customWidth="1"/>
    <col min="2051" max="2051" width="7.125" style="3" customWidth="1"/>
    <col min="2052" max="2052" width="9" style="3" customWidth="1"/>
    <col min="2053" max="2053" width="4" style="3" customWidth="1"/>
    <col min="2054" max="2054" width="3.125" style="3" customWidth="1"/>
    <col min="2055" max="2055" width="12.875" style="3" customWidth="1"/>
    <col min="2056" max="2056" width="3.125" style="3" customWidth="1"/>
    <col min="2057" max="2057" width="12.875" style="3" customWidth="1"/>
    <col min="2058" max="2058" width="3.125" style="3" customWidth="1"/>
    <col min="2059" max="2059" width="12.875" style="3" customWidth="1"/>
    <col min="2060" max="2062" width="3.125" style="3" customWidth="1"/>
    <col min="2063" max="2063" width="5.75" style="3" customWidth="1"/>
    <col min="2064" max="2064" width="3.125" style="3" customWidth="1"/>
    <col min="2065" max="2065" width="12.625" style="3" customWidth="1"/>
    <col min="2066" max="2066" width="5.625" style="3" customWidth="1"/>
    <col min="2067" max="2304" width="3.125" style="3"/>
    <col min="2305" max="2305" width="3.625" style="3" customWidth="1"/>
    <col min="2306" max="2306" width="5.375" style="3" customWidth="1"/>
    <col min="2307" max="2307" width="7.125" style="3" customWidth="1"/>
    <col min="2308" max="2308" width="9" style="3" customWidth="1"/>
    <col min="2309" max="2309" width="4" style="3" customWidth="1"/>
    <col min="2310" max="2310" width="3.125" style="3" customWidth="1"/>
    <col min="2311" max="2311" width="12.875" style="3" customWidth="1"/>
    <col min="2312" max="2312" width="3.125" style="3" customWidth="1"/>
    <col min="2313" max="2313" width="12.875" style="3" customWidth="1"/>
    <col min="2314" max="2314" width="3.125" style="3" customWidth="1"/>
    <col min="2315" max="2315" width="12.875" style="3" customWidth="1"/>
    <col min="2316" max="2318" width="3.125" style="3" customWidth="1"/>
    <col min="2319" max="2319" width="5.75" style="3" customWidth="1"/>
    <col min="2320" max="2320" width="3.125" style="3" customWidth="1"/>
    <col min="2321" max="2321" width="12.625" style="3" customWidth="1"/>
    <col min="2322" max="2322" width="5.625" style="3" customWidth="1"/>
    <col min="2323" max="2560" width="3.125" style="3"/>
    <col min="2561" max="2561" width="3.625" style="3" customWidth="1"/>
    <col min="2562" max="2562" width="5.375" style="3" customWidth="1"/>
    <col min="2563" max="2563" width="7.125" style="3" customWidth="1"/>
    <col min="2564" max="2564" width="9" style="3" customWidth="1"/>
    <col min="2565" max="2565" width="4" style="3" customWidth="1"/>
    <col min="2566" max="2566" width="3.125" style="3" customWidth="1"/>
    <col min="2567" max="2567" width="12.875" style="3" customWidth="1"/>
    <col min="2568" max="2568" width="3.125" style="3" customWidth="1"/>
    <col min="2569" max="2569" width="12.875" style="3" customWidth="1"/>
    <col min="2570" max="2570" width="3.125" style="3" customWidth="1"/>
    <col min="2571" max="2571" width="12.875" style="3" customWidth="1"/>
    <col min="2572" max="2574" width="3.125" style="3" customWidth="1"/>
    <col min="2575" max="2575" width="5.75" style="3" customWidth="1"/>
    <col min="2576" max="2576" width="3.125" style="3" customWidth="1"/>
    <col min="2577" max="2577" width="12.625" style="3" customWidth="1"/>
    <col min="2578" max="2578" width="5.625" style="3" customWidth="1"/>
    <col min="2579" max="2816" width="3.125" style="3"/>
    <col min="2817" max="2817" width="3.625" style="3" customWidth="1"/>
    <col min="2818" max="2818" width="5.375" style="3" customWidth="1"/>
    <col min="2819" max="2819" width="7.125" style="3" customWidth="1"/>
    <col min="2820" max="2820" width="9" style="3" customWidth="1"/>
    <col min="2821" max="2821" width="4" style="3" customWidth="1"/>
    <col min="2822" max="2822" width="3.125" style="3" customWidth="1"/>
    <col min="2823" max="2823" width="12.875" style="3" customWidth="1"/>
    <col min="2824" max="2824" width="3.125" style="3" customWidth="1"/>
    <col min="2825" max="2825" width="12.875" style="3" customWidth="1"/>
    <col min="2826" max="2826" width="3.125" style="3" customWidth="1"/>
    <col min="2827" max="2827" width="12.875" style="3" customWidth="1"/>
    <col min="2828" max="2830" width="3.125" style="3" customWidth="1"/>
    <col min="2831" max="2831" width="5.75" style="3" customWidth="1"/>
    <col min="2832" max="2832" width="3.125" style="3" customWidth="1"/>
    <col min="2833" max="2833" width="12.625" style="3" customWidth="1"/>
    <col min="2834" max="2834" width="5.625" style="3" customWidth="1"/>
    <col min="2835" max="3072" width="3.125" style="3"/>
    <col min="3073" max="3073" width="3.625" style="3" customWidth="1"/>
    <col min="3074" max="3074" width="5.375" style="3" customWidth="1"/>
    <col min="3075" max="3075" width="7.125" style="3" customWidth="1"/>
    <col min="3076" max="3076" width="9" style="3" customWidth="1"/>
    <col min="3077" max="3077" width="4" style="3" customWidth="1"/>
    <col min="3078" max="3078" width="3.125" style="3" customWidth="1"/>
    <col min="3079" max="3079" width="12.875" style="3" customWidth="1"/>
    <col min="3080" max="3080" width="3.125" style="3" customWidth="1"/>
    <col min="3081" max="3081" width="12.875" style="3" customWidth="1"/>
    <col min="3082" max="3082" width="3.125" style="3" customWidth="1"/>
    <col min="3083" max="3083" width="12.875" style="3" customWidth="1"/>
    <col min="3084" max="3086" width="3.125" style="3" customWidth="1"/>
    <col min="3087" max="3087" width="5.75" style="3" customWidth="1"/>
    <col min="3088" max="3088" width="3.125" style="3" customWidth="1"/>
    <col min="3089" max="3089" width="12.625" style="3" customWidth="1"/>
    <col min="3090" max="3090" width="5.625" style="3" customWidth="1"/>
    <col min="3091" max="3328" width="3.125" style="3"/>
    <col min="3329" max="3329" width="3.625" style="3" customWidth="1"/>
    <col min="3330" max="3330" width="5.375" style="3" customWidth="1"/>
    <col min="3331" max="3331" width="7.125" style="3" customWidth="1"/>
    <col min="3332" max="3332" width="9" style="3" customWidth="1"/>
    <col min="3333" max="3333" width="4" style="3" customWidth="1"/>
    <col min="3334" max="3334" width="3.125" style="3" customWidth="1"/>
    <col min="3335" max="3335" width="12.875" style="3" customWidth="1"/>
    <col min="3336" max="3336" width="3.125" style="3" customWidth="1"/>
    <col min="3337" max="3337" width="12.875" style="3" customWidth="1"/>
    <col min="3338" max="3338" width="3.125" style="3" customWidth="1"/>
    <col min="3339" max="3339" width="12.875" style="3" customWidth="1"/>
    <col min="3340" max="3342" width="3.125" style="3" customWidth="1"/>
    <col min="3343" max="3343" width="5.75" style="3" customWidth="1"/>
    <col min="3344" max="3344" width="3.125" style="3" customWidth="1"/>
    <col min="3345" max="3345" width="12.625" style="3" customWidth="1"/>
    <col min="3346" max="3346" width="5.625" style="3" customWidth="1"/>
    <col min="3347" max="3584" width="3.125" style="3"/>
    <col min="3585" max="3585" width="3.625" style="3" customWidth="1"/>
    <col min="3586" max="3586" width="5.375" style="3" customWidth="1"/>
    <col min="3587" max="3587" width="7.125" style="3" customWidth="1"/>
    <col min="3588" max="3588" width="9" style="3" customWidth="1"/>
    <col min="3589" max="3589" width="4" style="3" customWidth="1"/>
    <col min="3590" max="3590" width="3.125" style="3" customWidth="1"/>
    <col min="3591" max="3591" width="12.875" style="3" customWidth="1"/>
    <col min="3592" max="3592" width="3.125" style="3" customWidth="1"/>
    <col min="3593" max="3593" width="12.875" style="3" customWidth="1"/>
    <col min="3594" max="3594" width="3.125" style="3" customWidth="1"/>
    <col min="3595" max="3595" width="12.875" style="3" customWidth="1"/>
    <col min="3596" max="3598" width="3.125" style="3" customWidth="1"/>
    <col min="3599" max="3599" width="5.75" style="3" customWidth="1"/>
    <col min="3600" max="3600" width="3.125" style="3" customWidth="1"/>
    <col min="3601" max="3601" width="12.625" style="3" customWidth="1"/>
    <col min="3602" max="3602" width="5.625" style="3" customWidth="1"/>
    <col min="3603" max="3840" width="3.125" style="3"/>
    <col min="3841" max="3841" width="3.625" style="3" customWidth="1"/>
    <col min="3842" max="3842" width="5.375" style="3" customWidth="1"/>
    <col min="3843" max="3843" width="7.125" style="3" customWidth="1"/>
    <col min="3844" max="3844" width="9" style="3" customWidth="1"/>
    <col min="3845" max="3845" width="4" style="3" customWidth="1"/>
    <col min="3846" max="3846" width="3.125" style="3" customWidth="1"/>
    <col min="3847" max="3847" width="12.875" style="3" customWidth="1"/>
    <col min="3848" max="3848" width="3.125" style="3" customWidth="1"/>
    <col min="3849" max="3849" width="12.875" style="3" customWidth="1"/>
    <col min="3850" max="3850" width="3.125" style="3" customWidth="1"/>
    <col min="3851" max="3851" width="12.875" style="3" customWidth="1"/>
    <col min="3852" max="3854" width="3.125" style="3" customWidth="1"/>
    <col min="3855" max="3855" width="5.75" style="3" customWidth="1"/>
    <col min="3856" max="3856" width="3.125" style="3" customWidth="1"/>
    <col min="3857" max="3857" width="12.625" style="3" customWidth="1"/>
    <col min="3858" max="3858" width="5.625" style="3" customWidth="1"/>
    <col min="3859" max="4096" width="3.125" style="3"/>
    <col min="4097" max="4097" width="3.625" style="3" customWidth="1"/>
    <col min="4098" max="4098" width="5.375" style="3" customWidth="1"/>
    <col min="4099" max="4099" width="7.125" style="3" customWidth="1"/>
    <col min="4100" max="4100" width="9" style="3" customWidth="1"/>
    <col min="4101" max="4101" width="4" style="3" customWidth="1"/>
    <col min="4102" max="4102" width="3.125" style="3" customWidth="1"/>
    <col min="4103" max="4103" width="12.875" style="3" customWidth="1"/>
    <col min="4104" max="4104" width="3.125" style="3" customWidth="1"/>
    <col min="4105" max="4105" width="12.875" style="3" customWidth="1"/>
    <col min="4106" max="4106" width="3.125" style="3" customWidth="1"/>
    <col min="4107" max="4107" width="12.875" style="3" customWidth="1"/>
    <col min="4108" max="4110" width="3.125" style="3" customWidth="1"/>
    <col min="4111" max="4111" width="5.75" style="3" customWidth="1"/>
    <col min="4112" max="4112" width="3.125" style="3" customWidth="1"/>
    <col min="4113" max="4113" width="12.625" style="3" customWidth="1"/>
    <col min="4114" max="4114" width="5.625" style="3" customWidth="1"/>
    <col min="4115" max="4352" width="3.125" style="3"/>
    <col min="4353" max="4353" width="3.625" style="3" customWidth="1"/>
    <col min="4354" max="4354" width="5.375" style="3" customWidth="1"/>
    <col min="4355" max="4355" width="7.125" style="3" customWidth="1"/>
    <col min="4356" max="4356" width="9" style="3" customWidth="1"/>
    <col min="4357" max="4357" width="4" style="3" customWidth="1"/>
    <col min="4358" max="4358" width="3.125" style="3" customWidth="1"/>
    <col min="4359" max="4359" width="12.875" style="3" customWidth="1"/>
    <col min="4360" max="4360" width="3.125" style="3" customWidth="1"/>
    <col min="4361" max="4361" width="12.875" style="3" customWidth="1"/>
    <col min="4362" max="4362" width="3.125" style="3" customWidth="1"/>
    <col min="4363" max="4363" width="12.875" style="3" customWidth="1"/>
    <col min="4364" max="4366" width="3.125" style="3" customWidth="1"/>
    <col min="4367" max="4367" width="5.75" style="3" customWidth="1"/>
    <col min="4368" max="4368" width="3.125" style="3" customWidth="1"/>
    <col min="4369" max="4369" width="12.625" style="3" customWidth="1"/>
    <col min="4370" max="4370" width="5.625" style="3" customWidth="1"/>
    <col min="4371" max="4608" width="3.125" style="3"/>
    <col min="4609" max="4609" width="3.625" style="3" customWidth="1"/>
    <col min="4610" max="4610" width="5.375" style="3" customWidth="1"/>
    <col min="4611" max="4611" width="7.125" style="3" customWidth="1"/>
    <col min="4612" max="4612" width="9" style="3" customWidth="1"/>
    <col min="4613" max="4613" width="4" style="3" customWidth="1"/>
    <col min="4614" max="4614" width="3.125" style="3" customWidth="1"/>
    <col min="4615" max="4615" width="12.875" style="3" customWidth="1"/>
    <col min="4616" max="4616" width="3.125" style="3" customWidth="1"/>
    <col min="4617" max="4617" width="12.875" style="3" customWidth="1"/>
    <col min="4618" max="4618" width="3.125" style="3" customWidth="1"/>
    <col min="4619" max="4619" width="12.875" style="3" customWidth="1"/>
    <col min="4620" max="4622" width="3.125" style="3" customWidth="1"/>
    <col min="4623" max="4623" width="5.75" style="3" customWidth="1"/>
    <col min="4624" max="4624" width="3.125" style="3" customWidth="1"/>
    <col min="4625" max="4625" width="12.625" style="3" customWidth="1"/>
    <col min="4626" max="4626" width="5.625" style="3" customWidth="1"/>
    <col min="4627" max="4864" width="3.125" style="3"/>
    <col min="4865" max="4865" width="3.625" style="3" customWidth="1"/>
    <col min="4866" max="4866" width="5.375" style="3" customWidth="1"/>
    <col min="4867" max="4867" width="7.125" style="3" customWidth="1"/>
    <col min="4868" max="4868" width="9" style="3" customWidth="1"/>
    <col min="4869" max="4869" width="4" style="3" customWidth="1"/>
    <col min="4870" max="4870" width="3.125" style="3" customWidth="1"/>
    <col min="4871" max="4871" width="12.875" style="3" customWidth="1"/>
    <col min="4872" max="4872" width="3.125" style="3" customWidth="1"/>
    <col min="4873" max="4873" width="12.875" style="3" customWidth="1"/>
    <col min="4874" max="4874" width="3.125" style="3" customWidth="1"/>
    <col min="4875" max="4875" width="12.875" style="3" customWidth="1"/>
    <col min="4876" max="4878" width="3.125" style="3" customWidth="1"/>
    <col min="4879" max="4879" width="5.75" style="3" customWidth="1"/>
    <col min="4880" max="4880" width="3.125" style="3" customWidth="1"/>
    <col min="4881" max="4881" width="12.625" style="3" customWidth="1"/>
    <col min="4882" max="4882" width="5.625" style="3" customWidth="1"/>
    <col min="4883" max="5120" width="3.125" style="3"/>
    <col min="5121" max="5121" width="3.625" style="3" customWidth="1"/>
    <col min="5122" max="5122" width="5.375" style="3" customWidth="1"/>
    <col min="5123" max="5123" width="7.125" style="3" customWidth="1"/>
    <col min="5124" max="5124" width="9" style="3" customWidth="1"/>
    <col min="5125" max="5125" width="4" style="3" customWidth="1"/>
    <col min="5126" max="5126" width="3.125" style="3" customWidth="1"/>
    <col min="5127" max="5127" width="12.875" style="3" customWidth="1"/>
    <col min="5128" max="5128" width="3.125" style="3" customWidth="1"/>
    <col min="5129" max="5129" width="12.875" style="3" customWidth="1"/>
    <col min="5130" max="5130" width="3.125" style="3" customWidth="1"/>
    <col min="5131" max="5131" width="12.875" style="3" customWidth="1"/>
    <col min="5132" max="5134" width="3.125" style="3" customWidth="1"/>
    <col min="5135" max="5135" width="5.75" style="3" customWidth="1"/>
    <col min="5136" max="5136" width="3.125" style="3" customWidth="1"/>
    <col min="5137" max="5137" width="12.625" style="3" customWidth="1"/>
    <col min="5138" max="5138" width="5.625" style="3" customWidth="1"/>
    <col min="5139" max="5376" width="3.125" style="3"/>
    <col min="5377" max="5377" width="3.625" style="3" customWidth="1"/>
    <col min="5378" max="5378" width="5.375" style="3" customWidth="1"/>
    <col min="5379" max="5379" width="7.125" style="3" customWidth="1"/>
    <col min="5380" max="5380" width="9" style="3" customWidth="1"/>
    <col min="5381" max="5381" width="4" style="3" customWidth="1"/>
    <col min="5382" max="5382" width="3.125" style="3" customWidth="1"/>
    <col min="5383" max="5383" width="12.875" style="3" customWidth="1"/>
    <col min="5384" max="5384" width="3.125" style="3" customWidth="1"/>
    <col min="5385" max="5385" width="12.875" style="3" customWidth="1"/>
    <col min="5386" max="5386" width="3.125" style="3" customWidth="1"/>
    <col min="5387" max="5387" width="12.875" style="3" customWidth="1"/>
    <col min="5388" max="5390" width="3.125" style="3" customWidth="1"/>
    <col min="5391" max="5391" width="5.75" style="3" customWidth="1"/>
    <col min="5392" max="5392" width="3.125" style="3" customWidth="1"/>
    <col min="5393" max="5393" width="12.625" style="3" customWidth="1"/>
    <col min="5394" max="5394" width="5.625" style="3" customWidth="1"/>
    <col min="5395" max="5632" width="3.125" style="3"/>
    <col min="5633" max="5633" width="3.625" style="3" customWidth="1"/>
    <col min="5634" max="5634" width="5.375" style="3" customWidth="1"/>
    <col min="5635" max="5635" width="7.125" style="3" customWidth="1"/>
    <col min="5636" max="5636" width="9" style="3" customWidth="1"/>
    <col min="5637" max="5637" width="4" style="3" customWidth="1"/>
    <col min="5638" max="5638" width="3.125" style="3" customWidth="1"/>
    <col min="5639" max="5639" width="12.875" style="3" customWidth="1"/>
    <col min="5640" max="5640" width="3.125" style="3" customWidth="1"/>
    <col min="5641" max="5641" width="12.875" style="3" customWidth="1"/>
    <col min="5642" max="5642" width="3.125" style="3" customWidth="1"/>
    <col min="5643" max="5643" width="12.875" style="3" customWidth="1"/>
    <col min="5644" max="5646" width="3.125" style="3" customWidth="1"/>
    <col min="5647" max="5647" width="5.75" style="3" customWidth="1"/>
    <col min="5648" max="5648" width="3.125" style="3" customWidth="1"/>
    <col min="5649" max="5649" width="12.625" style="3" customWidth="1"/>
    <col min="5650" max="5650" width="5.625" style="3" customWidth="1"/>
    <col min="5651" max="5888" width="3.125" style="3"/>
    <col min="5889" max="5889" width="3.625" style="3" customWidth="1"/>
    <col min="5890" max="5890" width="5.375" style="3" customWidth="1"/>
    <col min="5891" max="5891" width="7.125" style="3" customWidth="1"/>
    <col min="5892" max="5892" width="9" style="3" customWidth="1"/>
    <col min="5893" max="5893" width="4" style="3" customWidth="1"/>
    <col min="5894" max="5894" width="3.125" style="3" customWidth="1"/>
    <col min="5895" max="5895" width="12.875" style="3" customWidth="1"/>
    <col min="5896" max="5896" width="3.125" style="3" customWidth="1"/>
    <col min="5897" max="5897" width="12.875" style="3" customWidth="1"/>
    <col min="5898" max="5898" width="3.125" style="3" customWidth="1"/>
    <col min="5899" max="5899" width="12.875" style="3" customWidth="1"/>
    <col min="5900" max="5902" width="3.125" style="3" customWidth="1"/>
    <col min="5903" max="5903" width="5.75" style="3" customWidth="1"/>
    <col min="5904" max="5904" width="3.125" style="3" customWidth="1"/>
    <col min="5905" max="5905" width="12.625" style="3" customWidth="1"/>
    <col min="5906" max="5906" width="5.625" style="3" customWidth="1"/>
    <col min="5907" max="6144" width="3.125" style="3"/>
    <col min="6145" max="6145" width="3.625" style="3" customWidth="1"/>
    <col min="6146" max="6146" width="5.375" style="3" customWidth="1"/>
    <col min="6147" max="6147" width="7.125" style="3" customWidth="1"/>
    <col min="6148" max="6148" width="9" style="3" customWidth="1"/>
    <col min="6149" max="6149" width="4" style="3" customWidth="1"/>
    <col min="6150" max="6150" width="3.125" style="3" customWidth="1"/>
    <col min="6151" max="6151" width="12.875" style="3" customWidth="1"/>
    <col min="6152" max="6152" width="3.125" style="3" customWidth="1"/>
    <col min="6153" max="6153" width="12.875" style="3" customWidth="1"/>
    <col min="6154" max="6154" width="3.125" style="3" customWidth="1"/>
    <col min="6155" max="6155" width="12.875" style="3" customWidth="1"/>
    <col min="6156" max="6158" width="3.125" style="3" customWidth="1"/>
    <col min="6159" max="6159" width="5.75" style="3" customWidth="1"/>
    <col min="6160" max="6160" width="3.125" style="3" customWidth="1"/>
    <col min="6161" max="6161" width="12.625" style="3" customWidth="1"/>
    <col min="6162" max="6162" width="5.625" style="3" customWidth="1"/>
    <col min="6163" max="6400" width="3.125" style="3"/>
    <col min="6401" max="6401" width="3.625" style="3" customWidth="1"/>
    <col min="6402" max="6402" width="5.375" style="3" customWidth="1"/>
    <col min="6403" max="6403" width="7.125" style="3" customWidth="1"/>
    <col min="6404" max="6404" width="9" style="3" customWidth="1"/>
    <col min="6405" max="6405" width="4" style="3" customWidth="1"/>
    <col min="6406" max="6406" width="3.125" style="3" customWidth="1"/>
    <col min="6407" max="6407" width="12.875" style="3" customWidth="1"/>
    <col min="6408" max="6408" width="3.125" style="3" customWidth="1"/>
    <col min="6409" max="6409" width="12.875" style="3" customWidth="1"/>
    <col min="6410" max="6410" width="3.125" style="3" customWidth="1"/>
    <col min="6411" max="6411" width="12.875" style="3" customWidth="1"/>
    <col min="6412" max="6414" width="3.125" style="3" customWidth="1"/>
    <col min="6415" max="6415" width="5.75" style="3" customWidth="1"/>
    <col min="6416" max="6416" width="3.125" style="3" customWidth="1"/>
    <col min="6417" max="6417" width="12.625" style="3" customWidth="1"/>
    <col min="6418" max="6418" width="5.625" style="3" customWidth="1"/>
    <col min="6419" max="6656" width="3.125" style="3"/>
    <col min="6657" max="6657" width="3.625" style="3" customWidth="1"/>
    <col min="6658" max="6658" width="5.375" style="3" customWidth="1"/>
    <col min="6659" max="6659" width="7.125" style="3" customWidth="1"/>
    <col min="6660" max="6660" width="9" style="3" customWidth="1"/>
    <col min="6661" max="6661" width="4" style="3" customWidth="1"/>
    <col min="6662" max="6662" width="3.125" style="3" customWidth="1"/>
    <col min="6663" max="6663" width="12.875" style="3" customWidth="1"/>
    <col min="6664" max="6664" width="3.125" style="3" customWidth="1"/>
    <col min="6665" max="6665" width="12.875" style="3" customWidth="1"/>
    <col min="6666" max="6666" width="3.125" style="3" customWidth="1"/>
    <col min="6667" max="6667" width="12.875" style="3" customWidth="1"/>
    <col min="6668" max="6670" width="3.125" style="3" customWidth="1"/>
    <col min="6671" max="6671" width="5.75" style="3" customWidth="1"/>
    <col min="6672" max="6672" width="3.125" style="3" customWidth="1"/>
    <col min="6673" max="6673" width="12.625" style="3" customWidth="1"/>
    <col min="6674" max="6674" width="5.625" style="3" customWidth="1"/>
    <col min="6675" max="6912" width="3.125" style="3"/>
    <col min="6913" max="6913" width="3.625" style="3" customWidth="1"/>
    <col min="6914" max="6914" width="5.375" style="3" customWidth="1"/>
    <col min="6915" max="6915" width="7.125" style="3" customWidth="1"/>
    <col min="6916" max="6916" width="9" style="3" customWidth="1"/>
    <col min="6917" max="6917" width="4" style="3" customWidth="1"/>
    <col min="6918" max="6918" width="3.125" style="3" customWidth="1"/>
    <col min="6919" max="6919" width="12.875" style="3" customWidth="1"/>
    <col min="6920" max="6920" width="3.125" style="3" customWidth="1"/>
    <col min="6921" max="6921" width="12.875" style="3" customWidth="1"/>
    <col min="6922" max="6922" width="3.125" style="3" customWidth="1"/>
    <col min="6923" max="6923" width="12.875" style="3" customWidth="1"/>
    <col min="6924" max="6926" width="3.125" style="3" customWidth="1"/>
    <col min="6927" max="6927" width="5.75" style="3" customWidth="1"/>
    <col min="6928" max="6928" width="3.125" style="3" customWidth="1"/>
    <col min="6929" max="6929" width="12.625" style="3" customWidth="1"/>
    <col min="6930" max="6930" width="5.625" style="3" customWidth="1"/>
    <col min="6931" max="7168" width="3.125" style="3"/>
    <col min="7169" max="7169" width="3.625" style="3" customWidth="1"/>
    <col min="7170" max="7170" width="5.375" style="3" customWidth="1"/>
    <col min="7171" max="7171" width="7.125" style="3" customWidth="1"/>
    <col min="7172" max="7172" width="9" style="3" customWidth="1"/>
    <col min="7173" max="7173" width="4" style="3" customWidth="1"/>
    <col min="7174" max="7174" width="3.125" style="3" customWidth="1"/>
    <col min="7175" max="7175" width="12.875" style="3" customWidth="1"/>
    <col min="7176" max="7176" width="3.125" style="3" customWidth="1"/>
    <col min="7177" max="7177" width="12.875" style="3" customWidth="1"/>
    <col min="7178" max="7178" width="3.125" style="3" customWidth="1"/>
    <col min="7179" max="7179" width="12.875" style="3" customWidth="1"/>
    <col min="7180" max="7182" width="3.125" style="3" customWidth="1"/>
    <col min="7183" max="7183" width="5.75" style="3" customWidth="1"/>
    <col min="7184" max="7184" width="3.125" style="3" customWidth="1"/>
    <col min="7185" max="7185" width="12.625" style="3" customWidth="1"/>
    <col min="7186" max="7186" width="5.625" style="3" customWidth="1"/>
    <col min="7187" max="7424" width="3.125" style="3"/>
    <col min="7425" max="7425" width="3.625" style="3" customWidth="1"/>
    <col min="7426" max="7426" width="5.375" style="3" customWidth="1"/>
    <col min="7427" max="7427" width="7.125" style="3" customWidth="1"/>
    <col min="7428" max="7428" width="9" style="3" customWidth="1"/>
    <col min="7429" max="7429" width="4" style="3" customWidth="1"/>
    <col min="7430" max="7430" width="3.125" style="3" customWidth="1"/>
    <col min="7431" max="7431" width="12.875" style="3" customWidth="1"/>
    <col min="7432" max="7432" width="3.125" style="3" customWidth="1"/>
    <col min="7433" max="7433" width="12.875" style="3" customWidth="1"/>
    <col min="7434" max="7434" width="3.125" style="3" customWidth="1"/>
    <col min="7435" max="7435" width="12.875" style="3" customWidth="1"/>
    <col min="7436" max="7438" width="3.125" style="3" customWidth="1"/>
    <col min="7439" max="7439" width="5.75" style="3" customWidth="1"/>
    <col min="7440" max="7440" width="3.125" style="3" customWidth="1"/>
    <col min="7441" max="7441" width="12.625" style="3" customWidth="1"/>
    <col min="7442" max="7442" width="5.625" style="3" customWidth="1"/>
    <col min="7443" max="7680" width="3.125" style="3"/>
    <col min="7681" max="7681" width="3.625" style="3" customWidth="1"/>
    <col min="7682" max="7682" width="5.375" style="3" customWidth="1"/>
    <col min="7683" max="7683" width="7.125" style="3" customWidth="1"/>
    <col min="7684" max="7684" width="9" style="3" customWidth="1"/>
    <col min="7685" max="7685" width="4" style="3" customWidth="1"/>
    <col min="7686" max="7686" width="3.125" style="3" customWidth="1"/>
    <col min="7687" max="7687" width="12.875" style="3" customWidth="1"/>
    <col min="7688" max="7688" width="3.125" style="3" customWidth="1"/>
    <col min="7689" max="7689" width="12.875" style="3" customWidth="1"/>
    <col min="7690" max="7690" width="3.125" style="3" customWidth="1"/>
    <col min="7691" max="7691" width="12.875" style="3" customWidth="1"/>
    <col min="7692" max="7694" width="3.125" style="3" customWidth="1"/>
    <col min="7695" max="7695" width="5.75" style="3" customWidth="1"/>
    <col min="7696" max="7696" width="3.125" style="3" customWidth="1"/>
    <col min="7697" max="7697" width="12.625" style="3" customWidth="1"/>
    <col min="7698" max="7698" width="5.625" style="3" customWidth="1"/>
    <col min="7699" max="7936" width="3.125" style="3"/>
    <col min="7937" max="7937" width="3.625" style="3" customWidth="1"/>
    <col min="7938" max="7938" width="5.375" style="3" customWidth="1"/>
    <col min="7939" max="7939" width="7.125" style="3" customWidth="1"/>
    <col min="7940" max="7940" width="9" style="3" customWidth="1"/>
    <col min="7941" max="7941" width="4" style="3" customWidth="1"/>
    <col min="7942" max="7942" width="3.125" style="3" customWidth="1"/>
    <col min="7943" max="7943" width="12.875" style="3" customWidth="1"/>
    <col min="7944" max="7944" width="3.125" style="3" customWidth="1"/>
    <col min="7945" max="7945" width="12.875" style="3" customWidth="1"/>
    <col min="7946" max="7946" width="3.125" style="3" customWidth="1"/>
    <col min="7947" max="7947" width="12.875" style="3" customWidth="1"/>
    <col min="7948" max="7950" width="3.125" style="3" customWidth="1"/>
    <col min="7951" max="7951" width="5.75" style="3" customWidth="1"/>
    <col min="7952" max="7952" width="3.125" style="3" customWidth="1"/>
    <col min="7953" max="7953" width="12.625" style="3" customWidth="1"/>
    <col min="7954" max="7954" width="5.625" style="3" customWidth="1"/>
    <col min="7955" max="8192" width="3.125" style="3"/>
    <col min="8193" max="8193" width="3.625" style="3" customWidth="1"/>
    <col min="8194" max="8194" width="5.375" style="3" customWidth="1"/>
    <col min="8195" max="8195" width="7.125" style="3" customWidth="1"/>
    <col min="8196" max="8196" width="9" style="3" customWidth="1"/>
    <col min="8197" max="8197" width="4" style="3" customWidth="1"/>
    <col min="8198" max="8198" width="3.125" style="3" customWidth="1"/>
    <col min="8199" max="8199" width="12.875" style="3" customWidth="1"/>
    <col min="8200" max="8200" width="3.125" style="3" customWidth="1"/>
    <col min="8201" max="8201" width="12.875" style="3" customWidth="1"/>
    <col min="8202" max="8202" width="3.125" style="3" customWidth="1"/>
    <col min="8203" max="8203" width="12.875" style="3" customWidth="1"/>
    <col min="8204" max="8206" width="3.125" style="3" customWidth="1"/>
    <col min="8207" max="8207" width="5.75" style="3" customWidth="1"/>
    <col min="8208" max="8208" width="3.125" style="3" customWidth="1"/>
    <col min="8209" max="8209" width="12.625" style="3" customWidth="1"/>
    <col min="8210" max="8210" width="5.625" style="3" customWidth="1"/>
    <col min="8211" max="8448" width="3.125" style="3"/>
    <col min="8449" max="8449" width="3.625" style="3" customWidth="1"/>
    <col min="8450" max="8450" width="5.375" style="3" customWidth="1"/>
    <col min="8451" max="8451" width="7.125" style="3" customWidth="1"/>
    <col min="8452" max="8452" width="9" style="3" customWidth="1"/>
    <col min="8453" max="8453" width="4" style="3" customWidth="1"/>
    <col min="8454" max="8454" width="3.125" style="3" customWidth="1"/>
    <col min="8455" max="8455" width="12.875" style="3" customWidth="1"/>
    <col min="8456" max="8456" width="3.125" style="3" customWidth="1"/>
    <col min="8457" max="8457" width="12.875" style="3" customWidth="1"/>
    <col min="8458" max="8458" width="3.125" style="3" customWidth="1"/>
    <col min="8459" max="8459" width="12.875" style="3" customWidth="1"/>
    <col min="8460" max="8462" width="3.125" style="3" customWidth="1"/>
    <col min="8463" max="8463" width="5.75" style="3" customWidth="1"/>
    <col min="8464" max="8464" width="3.125" style="3" customWidth="1"/>
    <col min="8465" max="8465" width="12.625" style="3" customWidth="1"/>
    <col min="8466" max="8466" width="5.625" style="3" customWidth="1"/>
    <col min="8467" max="8704" width="3.125" style="3"/>
    <col min="8705" max="8705" width="3.625" style="3" customWidth="1"/>
    <col min="8706" max="8706" width="5.375" style="3" customWidth="1"/>
    <col min="8707" max="8707" width="7.125" style="3" customWidth="1"/>
    <col min="8708" max="8708" width="9" style="3" customWidth="1"/>
    <col min="8709" max="8709" width="4" style="3" customWidth="1"/>
    <col min="8710" max="8710" width="3.125" style="3" customWidth="1"/>
    <col min="8711" max="8711" width="12.875" style="3" customWidth="1"/>
    <col min="8712" max="8712" width="3.125" style="3" customWidth="1"/>
    <col min="8713" max="8713" width="12.875" style="3" customWidth="1"/>
    <col min="8714" max="8714" width="3.125" style="3" customWidth="1"/>
    <col min="8715" max="8715" width="12.875" style="3" customWidth="1"/>
    <col min="8716" max="8718" width="3.125" style="3" customWidth="1"/>
    <col min="8719" max="8719" width="5.75" style="3" customWidth="1"/>
    <col min="8720" max="8720" width="3.125" style="3" customWidth="1"/>
    <col min="8721" max="8721" width="12.625" style="3" customWidth="1"/>
    <col min="8722" max="8722" width="5.625" style="3" customWidth="1"/>
    <col min="8723" max="8960" width="3.125" style="3"/>
    <col min="8961" max="8961" width="3.625" style="3" customWidth="1"/>
    <col min="8962" max="8962" width="5.375" style="3" customWidth="1"/>
    <col min="8963" max="8963" width="7.125" style="3" customWidth="1"/>
    <col min="8964" max="8964" width="9" style="3" customWidth="1"/>
    <col min="8965" max="8965" width="4" style="3" customWidth="1"/>
    <col min="8966" max="8966" width="3.125" style="3" customWidth="1"/>
    <col min="8967" max="8967" width="12.875" style="3" customWidth="1"/>
    <col min="8968" max="8968" width="3.125" style="3" customWidth="1"/>
    <col min="8969" max="8969" width="12.875" style="3" customWidth="1"/>
    <col min="8970" max="8970" width="3.125" style="3" customWidth="1"/>
    <col min="8971" max="8971" width="12.875" style="3" customWidth="1"/>
    <col min="8972" max="8974" width="3.125" style="3" customWidth="1"/>
    <col min="8975" max="8975" width="5.75" style="3" customWidth="1"/>
    <col min="8976" max="8976" width="3.125" style="3" customWidth="1"/>
    <col min="8977" max="8977" width="12.625" style="3" customWidth="1"/>
    <col min="8978" max="8978" width="5.625" style="3" customWidth="1"/>
    <col min="8979" max="9216" width="3.125" style="3"/>
    <col min="9217" max="9217" width="3.625" style="3" customWidth="1"/>
    <col min="9218" max="9218" width="5.375" style="3" customWidth="1"/>
    <col min="9219" max="9219" width="7.125" style="3" customWidth="1"/>
    <col min="9220" max="9220" width="9" style="3" customWidth="1"/>
    <col min="9221" max="9221" width="4" style="3" customWidth="1"/>
    <col min="9222" max="9222" width="3.125" style="3" customWidth="1"/>
    <col min="9223" max="9223" width="12.875" style="3" customWidth="1"/>
    <col min="9224" max="9224" width="3.125" style="3" customWidth="1"/>
    <col min="9225" max="9225" width="12.875" style="3" customWidth="1"/>
    <col min="9226" max="9226" width="3.125" style="3" customWidth="1"/>
    <col min="9227" max="9227" width="12.875" style="3" customWidth="1"/>
    <col min="9228" max="9230" width="3.125" style="3" customWidth="1"/>
    <col min="9231" max="9231" width="5.75" style="3" customWidth="1"/>
    <col min="9232" max="9232" width="3.125" style="3" customWidth="1"/>
    <col min="9233" max="9233" width="12.625" style="3" customWidth="1"/>
    <col min="9234" max="9234" width="5.625" style="3" customWidth="1"/>
    <col min="9235" max="9472" width="3.125" style="3"/>
    <col min="9473" max="9473" width="3.625" style="3" customWidth="1"/>
    <col min="9474" max="9474" width="5.375" style="3" customWidth="1"/>
    <col min="9475" max="9475" width="7.125" style="3" customWidth="1"/>
    <col min="9476" max="9476" width="9" style="3" customWidth="1"/>
    <col min="9477" max="9477" width="4" style="3" customWidth="1"/>
    <col min="9478" max="9478" width="3.125" style="3" customWidth="1"/>
    <col min="9479" max="9479" width="12.875" style="3" customWidth="1"/>
    <col min="9480" max="9480" width="3.125" style="3" customWidth="1"/>
    <col min="9481" max="9481" width="12.875" style="3" customWidth="1"/>
    <col min="9482" max="9482" width="3.125" style="3" customWidth="1"/>
    <col min="9483" max="9483" width="12.875" style="3" customWidth="1"/>
    <col min="9484" max="9486" width="3.125" style="3" customWidth="1"/>
    <col min="9487" max="9487" width="5.75" style="3" customWidth="1"/>
    <col min="9488" max="9488" width="3.125" style="3" customWidth="1"/>
    <col min="9489" max="9489" width="12.625" style="3" customWidth="1"/>
    <col min="9490" max="9490" width="5.625" style="3" customWidth="1"/>
    <col min="9491" max="9728" width="3.125" style="3"/>
    <col min="9729" max="9729" width="3.625" style="3" customWidth="1"/>
    <col min="9730" max="9730" width="5.375" style="3" customWidth="1"/>
    <col min="9731" max="9731" width="7.125" style="3" customWidth="1"/>
    <col min="9732" max="9732" width="9" style="3" customWidth="1"/>
    <col min="9733" max="9733" width="4" style="3" customWidth="1"/>
    <col min="9734" max="9734" width="3.125" style="3" customWidth="1"/>
    <col min="9735" max="9735" width="12.875" style="3" customWidth="1"/>
    <col min="9736" max="9736" width="3.125" style="3" customWidth="1"/>
    <col min="9737" max="9737" width="12.875" style="3" customWidth="1"/>
    <col min="9738" max="9738" width="3.125" style="3" customWidth="1"/>
    <col min="9739" max="9739" width="12.875" style="3" customWidth="1"/>
    <col min="9740" max="9742" width="3.125" style="3" customWidth="1"/>
    <col min="9743" max="9743" width="5.75" style="3" customWidth="1"/>
    <col min="9744" max="9744" width="3.125" style="3" customWidth="1"/>
    <col min="9745" max="9745" width="12.625" style="3" customWidth="1"/>
    <col min="9746" max="9746" width="5.625" style="3" customWidth="1"/>
    <col min="9747" max="9984" width="3.125" style="3"/>
    <col min="9985" max="9985" width="3.625" style="3" customWidth="1"/>
    <col min="9986" max="9986" width="5.375" style="3" customWidth="1"/>
    <col min="9987" max="9987" width="7.125" style="3" customWidth="1"/>
    <col min="9988" max="9988" width="9" style="3" customWidth="1"/>
    <col min="9989" max="9989" width="4" style="3" customWidth="1"/>
    <col min="9990" max="9990" width="3.125" style="3" customWidth="1"/>
    <col min="9991" max="9991" width="12.875" style="3" customWidth="1"/>
    <col min="9992" max="9992" width="3.125" style="3" customWidth="1"/>
    <col min="9993" max="9993" width="12.875" style="3" customWidth="1"/>
    <col min="9994" max="9994" width="3.125" style="3" customWidth="1"/>
    <col min="9995" max="9995" width="12.875" style="3" customWidth="1"/>
    <col min="9996" max="9998" width="3.125" style="3" customWidth="1"/>
    <col min="9999" max="9999" width="5.75" style="3" customWidth="1"/>
    <col min="10000" max="10000" width="3.125" style="3" customWidth="1"/>
    <col min="10001" max="10001" width="12.625" style="3" customWidth="1"/>
    <col min="10002" max="10002" width="5.625" style="3" customWidth="1"/>
    <col min="10003" max="10240" width="3.125" style="3"/>
    <col min="10241" max="10241" width="3.625" style="3" customWidth="1"/>
    <col min="10242" max="10242" width="5.375" style="3" customWidth="1"/>
    <col min="10243" max="10243" width="7.125" style="3" customWidth="1"/>
    <col min="10244" max="10244" width="9" style="3" customWidth="1"/>
    <col min="10245" max="10245" width="4" style="3" customWidth="1"/>
    <col min="10246" max="10246" width="3.125" style="3" customWidth="1"/>
    <col min="10247" max="10247" width="12.875" style="3" customWidth="1"/>
    <col min="10248" max="10248" width="3.125" style="3" customWidth="1"/>
    <col min="10249" max="10249" width="12.875" style="3" customWidth="1"/>
    <col min="10250" max="10250" width="3.125" style="3" customWidth="1"/>
    <col min="10251" max="10251" width="12.875" style="3" customWidth="1"/>
    <col min="10252" max="10254" width="3.125" style="3" customWidth="1"/>
    <col min="10255" max="10255" width="5.75" style="3" customWidth="1"/>
    <col min="10256" max="10256" width="3.125" style="3" customWidth="1"/>
    <col min="10257" max="10257" width="12.625" style="3" customWidth="1"/>
    <col min="10258" max="10258" width="5.625" style="3" customWidth="1"/>
    <col min="10259" max="10496" width="3.125" style="3"/>
    <col min="10497" max="10497" width="3.625" style="3" customWidth="1"/>
    <col min="10498" max="10498" width="5.375" style="3" customWidth="1"/>
    <col min="10499" max="10499" width="7.125" style="3" customWidth="1"/>
    <col min="10500" max="10500" width="9" style="3" customWidth="1"/>
    <col min="10501" max="10501" width="4" style="3" customWidth="1"/>
    <col min="10502" max="10502" width="3.125" style="3" customWidth="1"/>
    <col min="10503" max="10503" width="12.875" style="3" customWidth="1"/>
    <col min="10504" max="10504" width="3.125" style="3" customWidth="1"/>
    <col min="10505" max="10505" width="12.875" style="3" customWidth="1"/>
    <col min="10506" max="10506" width="3.125" style="3" customWidth="1"/>
    <col min="10507" max="10507" width="12.875" style="3" customWidth="1"/>
    <col min="10508" max="10510" width="3.125" style="3" customWidth="1"/>
    <col min="10511" max="10511" width="5.75" style="3" customWidth="1"/>
    <col min="10512" max="10512" width="3.125" style="3" customWidth="1"/>
    <col min="10513" max="10513" width="12.625" style="3" customWidth="1"/>
    <col min="10514" max="10514" width="5.625" style="3" customWidth="1"/>
    <col min="10515" max="10752" width="3.125" style="3"/>
    <col min="10753" max="10753" width="3.625" style="3" customWidth="1"/>
    <col min="10754" max="10754" width="5.375" style="3" customWidth="1"/>
    <col min="10755" max="10755" width="7.125" style="3" customWidth="1"/>
    <col min="10756" max="10756" width="9" style="3" customWidth="1"/>
    <col min="10757" max="10757" width="4" style="3" customWidth="1"/>
    <col min="10758" max="10758" width="3.125" style="3" customWidth="1"/>
    <col min="10759" max="10759" width="12.875" style="3" customWidth="1"/>
    <col min="10760" max="10760" width="3.125" style="3" customWidth="1"/>
    <col min="10761" max="10761" width="12.875" style="3" customWidth="1"/>
    <col min="10762" max="10762" width="3.125" style="3" customWidth="1"/>
    <col min="10763" max="10763" width="12.875" style="3" customWidth="1"/>
    <col min="10764" max="10766" width="3.125" style="3" customWidth="1"/>
    <col min="10767" max="10767" width="5.75" style="3" customWidth="1"/>
    <col min="10768" max="10768" width="3.125" style="3" customWidth="1"/>
    <col min="10769" max="10769" width="12.625" style="3" customWidth="1"/>
    <col min="10770" max="10770" width="5.625" style="3" customWidth="1"/>
    <col min="10771" max="11008" width="3.125" style="3"/>
    <col min="11009" max="11009" width="3.625" style="3" customWidth="1"/>
    <col min="11010" max="11010" width="5.375" style="3" customWidth="1"/>
    <col min="11011" max="11011" width="7.125" style="3" customWidth="1"/>
    <col min="11012" max="11012" width="9" style="3" customWidth="1"/>
    <col min="11013" max="11013" width="4" style="3" customWidth="1"/>
    <col min="11014" max="11014" width="3.125" style="3" customWidth="1"/>
    <col min="11015" max="11015" width="12.875" style="3" customWidth="1"/>
    <col min="11016" max="11016" width="3.125" style="3" customWidth="1"/>
    <col min="11017" max="11017" width="12.875" style="3" customWidth="1"/>
    <col min="11018" max="11018" width="3.125" style="3" customWidth="1"/>
    <col min="11019" max="11019" width="12.875" style="3" customWidth="1"/>
    <col min="11020" max="11022" width="3.125" style="3" customWidth="1"/>
    <col min="11023" max="11023" width="5.75" style="3" customWidth="1"/>
    <col min="11024" max="11024" width="3.125" style="3" customWidth="1"/>
    <col min="11025" max="11025" width="12.625" style="3" customWidth="1"/>
    <col min="11026" max="11026" width="5.625" style="3" customWidth="1"/>
    <col min="11027" max="11264" width="3.125" style="3"/>
    <col min="11265" max="11265" width="3.625" style="3" customWidth="1"/>
    <col min="11266" max="11266" width="5.375" style="3" customWidth="1"/>
    <col min="11267" max="11267" width="7.125" style="3" customWidth="1"/>
    <col min="11268" max="11268" width="9" style="3" customWidth="1"/>
    <col min="11269" max="11269" width="4" style="3" customWidth="1"/>
    <col min="11270" max="11270" width="3.125" style="3" customWidth="1"/>
    <col min="11271" max="11271" width="12.875" style="3" customWidth="1"/>
    <col min="11272" max="11272" width="3.125" style="3" customWidth="1"/>
    <col min="11273" max="11273" width="12.875" style="3" customWidth="1"/>
    <col min="11274" max="11274" width="3.125" style="3" customWidth="1"/>
    <col min="11275" max="11275" width="12.875" style="3" customWidth="1"/>
    <col min="11276" max="11278" width="3.125" style="3" customWidth="1"/>
    <col min="11279" max="11279" width="5.75" style="3" customWidth="1"/>
    <col min="11280" max="11280" width="3.125" style="3" customWidth="1"/>
    <col min="11281" max="11281" width="12.625" style="3" customWidth="1"/>
    <col min="11282" max="11282" width="5.625" style="3" customWidth="1"/>
    <col min="11283" max="11520" width="3.125" style="3"/>
    <col min="11521" max="11521" width="3.625" style="3" customWidth="1"/>
    <col min="11522" max="11522" width="5.375" style="3" customWidth="1"/>
    <col min="11523" max="11523" width="7.125" style="3" customWidth="1"/>
    <col min="11524" max="11524" width="9" style="3" customWidth="1"/>
    <col min="11525" max="11525" width="4" style="3" customWidth="1"/>
    <col min="11526" max="11526" width="3.125" style="3" customWidth="1"/>
    <col min="11527" max="11527" width="12.875" style="3" customWidth="1"/>
    <col min="11528" max="11528" width="3.125" style="3" customWidth="1"/>
    <col min="11529" max="11529" width="12.875" style="3" customWidth="1"/>
    <col min="11530" max="11530" width="3.125" style="3" customWidth="1"/>
    <col min="11531" max="11531" width="12.875" style="3" customWidth="1"/>
    <col min="11532" max="11534" width="3.125" style="3" customWidth="1"/>
    <col min="11535" max="11535" width="5.75" style="3" customWidth="1"/>
    <col min="11536" max="11536" width="3.125" style="3" customWidth="1"/>
    <col min="11537" max="11537" width="12.625" style="3" customWidth="1"/>
    <col min="11538" max="11538" width="5.625" style="3" customWidth="1"/>
    <col min="11539" max="11776" width="3.125" style="3"/>
    <col min="11777" max="11777" width="3.625" style="3" customWidth="1"/>
    <col min="11778" max="11778" width="5.375" style="3" customWidth="1"/>
    <col min="11779" max="11779" width="7.125" style="3" customWidth="1"/>
    <col min="11780" max="11780" width="9" style="3" customWidth="1"/>
    <col min="11781" max="11781" width="4" style="3" customWidth="1"/>
    <col min="11782" max="11782" width="3.125" style="3" customWidth="1"/>
    <col min="11783" max="11783" width="12.875" style="3" customWidth="1"/>
    <col min="11784" max="11784" width="3.125" style="3" customWidth="1"/>
    <col min="11785" max="11785" width="12.875" style="3" customWidth="1"/>
    <col min="11786" max="11786" width="3.125" style="3" customWidth="1"/>
    <col min="11787" max="11787" width="12.875" style="3" customWidth="1"/>
    <col min="11788" max="11790" width="3.125" style="3" customWidth="1"/>
    <col min="11791" max="11791" width="5.75" style="3" customWidth="1"/>
    <col min="11792" max="11792" width="3.125" style="3" customWidth="1"/>
    <col min="11793" max="11793" width="12.625" style="3" customWidth="1"/>
    <col min="11794" max="11794" width="5.625" style="3" customWidth="1"/>
    <col min="11795" max="12032" width="3.125" style="3"/>
    <col min="12033" max="12033" width="3.625" style="3" customWidth="1"/>
    <col min="12034" max="12034" width="5.375" style="3" customWidth="1"/>
    <col min="12035" max="12035" width="7.125" style="3" customWidth="1"/>
    <col min="12036" max="12036" width="9" style="3" customWidth="1"/>
    <col min="12037" max="12037" width="4" style="3" customWidth="1"/>
    <col min="12038" max="12038" width="3.125" style="3" customWidth="1"/>
    <col min="12039" max="12039" width="12.875" style="3" customWidth="1"/>
    <col min="12040" max="12040" width="3.125" style="3" customWidth="1"/>
    <col min="12041" max="12041" width="12.875" style="3" customWidth="1"/>
    <col min="12042" max="12042" width="3.125" style="3" customWidth="1"/>
    <col min="12043" max="12043" width="12.875" style="3" customWidth="1"/>
    <col min="12044" max="12046" width="3.125" style="3" customWidth="1"/>
    <col min="12047" max="12047" width="5.75" style="3" customWidth="1"/>
    <col min="12048" max="12048" width="3.125" style="3" customWidth="1"/>
    <col min="12049" max="12049" width="12.625" style="3" customWidth="1"/>
    <col min="12050" max="12050" width="5.625" style="3" customWidth="1"/>
    <col min="12051" max="12288" width="3.125" style="3"/>
    <col min="12289" max="12289" width="3.625" style="3" customWidth="1"/>
    <col min="12290" max="12290" width="5.375" style="3" customWidth="1"/>
    <col min="12291" max="12291" width="7.125" style="3" customWidth="1"/>
    <col min="12292" max="12292" width="9" style="3" customWidth="1"/>
    <col min="12293" max="12293" width="4" style="3" customWidth="1"/>
    <col min="12294" max="12294" width="3.125" style="3" customWidth="1"/>
    <col min="12295" max="12295" width="12.875" style="3" customWidth="1"/>
    <col min="12296" max="12296" width="3.125" style="3" customWidth="1"/>
    <col min="12297" max="12297" width="12.875" style="3" customWidth="1"/>
    <col min="12298" max="12298" width="3.125" style="3" customWidth="1"/>
    <col min="12299" max="12299" width="12.875" style="3" customWidth="1"/>
    <col min="12300" max="12302" width="3.125" style="3" customWidth="1"/>
    <col min="12303" max="12303" width="5.75" style="3" customWidth="1"/>
    <col min="12304" max="12304" width="3.125" style="3" customWidth="1"/>
    <col min="12305" max="12305" width="12.625" style="3" customWidth="1"/>
    <col min="12306" max="12306" width="5.625" style="3" customWidth="1"/>
    <col min="12307" max="12544" width="3.125" style="3"/>
    <col min="12545" max="12545" width="3.625" style="3" customWidth="1"/>
    <col min="12546" max="12546" width="5.375" style="3" customWidth="1"/>
    <col min="12547" max="12547" width="7.125" style="3" customWidth="1"/>
    <col min="12548" max="12548" width="9" style="3" customWidth="1"/>
    <col min="12549" max="12549" width="4" style="3" customWidth="1"/>
    <col min="12550" max="12550" width="3.125" style="3" customWidth="1"/>
    <col min="12551" max="12551" width="12.875" style="3" customWidth="1"/>
    <col min="12552" max="12552" width="3.125" style="3" customWidth="1"/>
    <col min="12553" max="12553" width="12.875" style="3" customWidth="1"/>
    <col min="12554" max="12554" width="3.125" style="3" customWidth="1"/>
    <col min="12555" max="12555" width="12.875" style="3" customWidth="1"/>
    <col min="12556" max="12558" width="3.125" style="3" customWidth="1"/>
    <col min="12559" max="12559" width="5.75" style="3" customWidth="1"/>
    <col min="12560" max="12560" width="3.125" style="3" customWidth="1"/>
    <col min="12561" max="12561" width="12.625" style="3" customWidth="1"/>
    <col min="12562" max="12562" width="5.625" style="3" customWidth="1"/>
    <col min="12563" max="12800" width="3.125" style="3"/>
    <col min="12801" max="12801" width="3.625" style="3" customWidth="1"/>
    <col min="12802" max="12802" width="5.375" style="3" customWidth="1"/>
    <col min="12803" max="12803" width="7.125" style="3" customWidth="1"/>
    <col min="12804" max="12804" width="9" style="3" customWidth="1"/>
    <col min="12805" max="12805" width="4" style="3" customWidth="1"/>
    <col min="12806" max="12806" width="3.125" style="3" customWidth="1"/>
    <col min="12807" max="12807" width="12.875" style="3" customWidth="1"/>
    <col min="12808" max="12808" width="3.125" style="3" customWidth="1"/>
    <col min="12809" max="12809" width="12.875" style="3" customWidth="1"/>
    <col min="12810" max="12810" width="3.125" style="3" customWidth="1"/>
    <col min="12811" max="12811" width="12.875" style="3" customWidth="1"/>
    <col min="12812" max="12814" width="3.125" style="3" customWidth="1"/>
    <col min="12815" max="12815" width="5.75" style="3" customWidth="1"/>
    <col min="12816" max="12816" width="3.125" style="3" customWidth="1"/>
    <col min="12817" max="12817" width="12.625" style="3" customWidth="1"/>
    <col min="12818" max="12818" width="5.625" style="3" customWidth="1"/>
    <col min="12819" max="13056" width="3.125" style="3"/>
    <col min="13057" max="13057" width="3.625" style="3" customWidth="1"/>
    <col min="13058" max="13058" width="5.375" style="3" customWidth="1"/>
    <col min="13059" max="13059" width="7.125" style="3" customWidth="1"/>
    <col min="13060" max="13060" width="9" style="3" customWidth="1"/>
    <col min="13061" max="13061" width="4" style="3" customWidth="1"/>
    <col min="13062" max="13062" width="3.125" style="3" customWidth="1"/>
    <col min="13063" max="13063" width="12.875" style="3" customWidth="1"/>
    <col min="13064" max="13064" width="3.125" style="3" customWidth="1"/>
    <col min="13065" max="13065" width="12.875" style="3" customWidth="1"/>
    <col min="13066" max="13066" width="3.125" style="3" customWidth="1"/>
    <col min="13067" max="13067" width="12.875" style="3" customWidth="1"/>
    <col min="13068" max="13070" width="3.125" style="3" customWidth="1"/>
    <col min="13071" max="13071" width="5.75" style="3" customWidth="1"/>
    <col min="13072" max="13072" width="3.125" style="3" customWidth="1"/>
    <col min="13073" max="13073" width="12.625" style="3" customWidth="1"/>
    <col min="13074" max="13074" width="5.625" style="3" customWidth="1"/>
    <col min="13075" max="13312" width="3.125" style="3"/>
    <col min="13313" max="13313" width="3.625" style="3" customWidth="1"/>
    <col min="13314" max="13314" width="5.375" style="3" customWidth="1"/>
    <col min="13315" max="13315" width="7.125" style="3" customWidth="1"/>
    <col min="13316" max="13316" width="9" style="3" customWidth="1"/>
    <col min="13317" max="13317" width="4" style="3" customWidth="1"/>
    <col min="13318" max="13318" width="3.125" style="3" customWidth="1"/>
    <col min="13319" max="13319" width="12.875" style="3" customWidth="1"/>
    <col min="13320" max="13320" width="3.125" style="3" customWidth="1"/>
    <col min="13321" max="13321" width="12.875" style="3" customWidth="1"/>
    <col min="13322" max="13322" width="3.125" style="3" customWidth="1"/>
    <col min="13323" max="13323" width="12.875" style="3" customWidth="1"/>
    <col min="13324" max="13326" width="3.125" style="3" customWidth="1"/>
    <col min="13327" max="13327" width="5.75" style="3" customWidth="1"/>
    <col min="13328" max="13328" width="3.125" style="3" customWidth="1"/>
    <col min="13329" max="13329" width="12.625" style="3" customWidth="1"/>
    <col min="13330" max="13330" width="5.625" style="3" customWidth="1"/>
    <col min="13331" max="13568" width="3.125" style="3"/>
    <col min="13569" max="13569" width="3.625" style="3" customWidth="1"/>
    <col min="13570" max="13570" width="5.375" style="3" customWidth="1"/>
    <col min="13571" max="13571" width="7.125" style="3" customWidth="1"/>
    <col min="13572" max="13572" width="9" style="3" customWidth="1"/>
    <col min="13573" max="13573" width="4" style="3" customWidth="1"/>
    <col min="13574" max="13574" width="3.125" style="3" customWidth="1"/>
    <col min="13575" max="13575" width="12.875" style="3" customWidth="1"/>
    <col min="13576" max="13576" width="3.125" style="3" customWidth="1"/>
    <col min="13577" max="13577" width="12.875" style="3" customWidth="1"/>
    <col min="13578" max="13578" width="3.125" style="3" customWidth="1"/>
    <col min="13579" max="13579" width="12.875" style="3" customWidth="1"/>
    <col min="13580" max="13582" width="3.125" style="3" customWidth="1"/>
    <col min="13583" max="13583" width="5.75" style="3" customWidth="1"/>
    <col min="13584" max="13584" width="3.125" style="3" customWidth="1"/>
    <col min="13585" max="13585" width="12.625" style="3" customWidth="1"/>
    <col min="13586" max="13586" width="5.625" style="3" customWidth="1"/>
    <col min="13587" max="13824" width="3.125" style="3"/>
    <col min="13825" max="13825" width="3.625" style="3" customWidth="1"/>
    <col min="13826" max="13826" width="5.375" style="3" customWidth="1"/>
    <col min="13827" max="13827" width="7.125" style="3" customWidth="1"/>
    <col min="13828" max="13828" width="9" style="3" customWidth="1"/>
    <col min="13829" max="13829" width="4" style="3" customWidth="1"/>
    <col min="13830" max="13830" width="3.125" style="3" customWidth="1"/>
    <col min="13831" max="13831" width="12.875" style="3" customWidth="1"/>
    <col min="13832" max="13832" width="3.125" style="3" customWidth="1"/>
    <col min="13833" max="13833" width="12.875" style="3" customWidth="1"/>
    <col min="13834" max="13834" width="3.125" style="3" customWidth="1"/>
    <col min="13835" max="13835" width="12.875" style="3" customWidth="1"/>
    <col min="13836" max="13838" width="3.125" style="3" customWidth="1"/>
    <col min="13839" max="13839" width="5.75" style="3" customWidth="1"/>
    <col min="13840" max="13840" width="3.125" style="3" customWidth="1"/>
    <col min="13841" max="13841" width="12.625" style="3" customWidth="1"/>
    <col min="13842" max="13842" width="5.625" style="3" customWidth="1"/>
    <col min="13843" max="14080" width="3.125" style="3"/>
    <col min="14081" max="14081" width="3.625" style="3" customWidth="1"/>
    <col min="14082" max="14082" width="5.375" style="3" customWidth="1"/>
    <col min="14083" max="14083" width="7.125" style="3" customWidth="1"/>
    <col min="14084" max="14084" width="9" style="3" customWidth="1"/>
    <col min="14085" max="14085" width="4" style="3" customWidth="1"/>
    <col min="14086" max="14086" width="3.125" style="3" customWidth="1"/>
    <col min="14087" max="14087" width="12.875" style="3" customWidth="1"/>
    <col min="14088" max="14088" width="3.125" style="3" customWidth="1"/>
    <col min="14089" max="14089" width="12.875" style="3" customWidth="1"/>
    <col min="14090" max="14090" width="3.125" style="3" customWidth="1"/>
    <col min="14091" max="14091" width="12.875" style="3" customWidth="1"/>
    <col min="14092" max="14094" width="3.125" style="3" customWidth="1"/>
    <col min="14095" max="14095" width="5.75" style="3" customWidth="1"/>
    <col min="14096" max="14096" width="3.125" style="3" customWidth="1"/>
    <col min="14097" max="14097" width="12.625" style="3" customWidth="1"/>
    <col min="14098" max="14098" width="5.625" style="3" customWidth="1"/>
    <col min="14099" max="14336" width="3.125" style="3"/>
    <col min="14337" max="14337" width="3.625" style="3" customWidth="1"/>
    <col min="14338" max="14338" width="5.375" style="3" customWidth="1"/>
    <col min="14339" max="14339" width="7.125" style="3" customWidth="1"/>
    <col min="14340" max="14340" width="9" style="3" customWidth="1"/>
    <col min="14341" max="14341" width="4" style="3" customWidth="1"/>
    <col min="14342" max="14342" width="3.125" style="3" customWidth="1"/>
    <col min="14343" max="14343" width="12.875" style="3" customWidth="1"/>
    <col min="14344" max="14344" width="3.125" style="3" customWidth="1"/>
    <col min="14345" max="14345" width="12.875" style="3" customWidth="1"/>
    <col min="14346" max="14346" width="3.125" style="3" customWidth="1"/>
    <col min="14347" max="14347" width="12.875" style="3" customWidth="1"/>
    <col min="14348" max="14350" width="3.125" style="3" customWidth="1"/>
    <col min="14351" max="14351" width="5.75" style="3" customWidth="1"/>
    <col min="14352" max="14352" width="3.125" style="3" customWidth="1"/>
    <col min="14353" max="14353" width="12.625" style="3" customWidth="1"/>
    <col min="14354" max="14354" width="5.625" style="3" customWidth="1"/>
    <col min="14355" max="14592" width="3.125" style="3"/>
    <col min="14593" max="14593" width="3.625" style="3" customWidth="1"/>
    <col min="14594" max="14594" width="5.375" style="3" customWidth="1"/>
    <col min="14595" max="14595" width="7.125" style="3" customWidth="1"/>
    <col min="14596" max="14596" width="9" style="3" customWidth="1"/>
    <col min="14597" max="14597" width="4" style="3" customWidth="1"/>
    <col min="14598" max="14598" width="3.125" style="3" customWidth="1"/>
    <col min="14599" max="14599" width="12.875" style="3" customWidth="1"/>
    <col min="14600" max="14600" width="3.125" style="3" customWidth="1"/>
    <col min="14601" max="14601" width="12.875" style="3" customWidth="1"/>
    <col min="14602" max="14602" width="3.125" style="3" customWidth="1"/>
    <col min="14603" max="14603" width="12.875" style="3" customWidth="1"/>
    <col min="14604" max="14606" width="3.125" style="3" customWidth="1"/>
    <col min="14607" max="14607" width="5.75" style="3" customWidth="1"/>
    <col min="14608" max="14608" width="3.125" style="3" customWidth="1"/>
    <col min="14609" max="14609" width="12.625" style="3" customWidth="1"/>
    <col min="14610" max="14610" width="5.625" style="3" customWidth="1"/>
    <col min="14611" max="14848" width="3.125" style="3"/>
    <col min="14849" max="14849" width="3.625" style="3" customWidth="1"/>
    <col min="14850" max="14850" width="5.375" style="3" customWidth="1"/>
    <col min="14851" max="14851" width="7.125" style="3" customWidth="1"/>
    <col min="14852" max="14852" width="9" style="3" customWidth="1"/>
    <col min="14853" max="14853" width="4" style="3" customWidth="1"/>
    <col min="14854" max="14854" width="3.125" style="3" customWidth="1"/>
    <col min="14855" max="14855" width="12.875" style="3" customWidth="1"/>
    <col min="14856" max="14856" width="3.125" style="3" customWidth="1"/>
    <col min="14857" max="14857" width="12.875" style="3" customWidth="1"/>
    <col min="14858" max="14858" width="3.125" style="3" customWidth="1"/>
    <col min="14859" max="14859" width="12.875" style="3" customWidth="1"/>
    <col min="14860" max="14862" width="3.125" style="3" customWidth="1"/>
    <col min="14863" max="14863" width="5.75" style="3" customWidth="1"/>
    <col min="14864" max="14864" width="3.125" style="3" customWidth="1"/>
    <col min="14865" max="14865" width="12.625" style="3" customWidth="1"/>
    <col min="14866" max="14866" width="5.625" style="3" customWidth="1"/>
    <col min="14867" max="15104" width="3.125" style="3"/>
    <col min="15105" max="15105" width="3.625" style="3" customWidth="1"/>
    <col min="15106" max="15106" width="5.375" style="3" customWidth="1"/>
    <col min="15107" max="15107" width="7.125" style="3" customWidth="1"/>
    <col min="15108" max="15108" width="9" style="3" customWidth="1"/>
    <col min="15109" max="15109" width="4" style="3" customWidth="1"/>
    <col min="15110" max="15110" width="3.125" style="3" customWidth="1"/>
    <col min="15111" max="15111" width="12.875" style="3" customWidth="1"/>
    <col min="15112" max="15112" width="3.125" style="3" customWidth="1"/>
    <col min="15113" max="15113" width="12.875" style="3" customWidth="1"/>
    <col min="15114" max="15114" width="3.125" style="3" customWidth="1"/>
    <col min="15115" max="15115" width="12.875" style="3" customWidth="1"/>
    <col min="15116" max="15118" width="3.125" style="3" customWidth="1"/>
    <col min="15119" max="15119" width="5.75" style="3" customWidth="1"/>
    <col min="15120" max="15120" width="3.125" style="3" customWidth="1"/>
    <col min="15121" max="15121" width="12.625" style="3" customWidth="1"/>
    <col min="15122" max="15122" width="5.625" style="3" customWidth="1"/>
    <col min="15123" max="15360" width="3.125" style="3"/>
    <col min="15361" max="15361" width="3.625" style="3" customWidth="1"/>
    <col min="15362" max="15362" width="5.375" style="3" customWidth="1"/>
    <col min="15363" max="15363" width="7.125" style="3" customWidth="1"/>
    <col min="15364" max="15364" width="9" style="3" customWidth="1"/>
    <col min="15365" max="15365" width="4" style="3" customWidth="1"/>
    <col min="15366" max="15366" width="3.125" style="3" customWidth="1"/>
    <col min="15367" max="15367" width="12.875" style="3" customWidth="1"/>
    <col min="15368" max="15368" width="3.125" style="3" customWidth="1"/>
    <col min="15369" max="15369" width="12.875" style="3" customWidth="1"/>
    <col min="15370" max="15370" width="3.125" style="3" customWidth="1"/>
    <col min="15371" max="15371" width="12.875" style="3" customWidth="1"/>
    <col min="15372" max="15374" width="3.125" style="3" customWidth="1"/>
    <col min="15375" max="15375" width="5.75" style="3" customWidth="1"/>
    <col min="15376" max="15376" width="3.125" style="3" customWidth="1"/>
    <col min="15377" max="15377" width="12.625" style="3" customWidth="1"/>
    <col min="15378" max="15378" width="5.625" style="3" customWidth="1"/>
    <col min="15379" max="15616" width="3.125" style="3"/>
    <col min="15617" max="15617" width="3.625" style="3" customWidth="1"/>
    <col min="15618" max="15618" width="5.375" style="3" customWidth="1"/>
    <col min="15619" max="15619" width="7.125" style="3" customWidth="1"/>
    <col min="15620" max="15620" width="9" style="3" customWidth="1"/>
    <col min="15621" max="15621" width="4" style="3" customWidth="1"/>
    <col min="15622" max="15622" width="3.125" style="3" customWidth="1"/>
    <col min="15623" max="15623" width="12.875" style="3" customWidth="1"/>
    <col min="15624" max="15624" width="3.125" style="3" customWidth="1"/>
    <col min="15625" max="15625" width="12.875" style="3" customWidth="1"/>
    <col min="15626" max="15626" width="3.125" style="3" customWidth="1"/>
    <col min="15627" max="15627" width="12.875" style="3" customWidth="1"/>
    <col min="15628" max="15630" width="3.125" style="3" customWidth="1"/>
    <col min="15631" max="15631" width="5.75" style="3" customWidth="1"/>
    <col min="15632" max="15632" width="3.125" style="3" customWidth="1"/>
    <col min="15633" max="15633" width="12.625" style="3" customWidth="1"/>
    <col min="15634" max="15634" width="5.625" style="3" customWidth="1"/>
    <col min="15635" max="15872" width="3.125" style="3"/>
    <col min="15873" max="15873" width="3.625" style="3" customWidth="1"/>
    <col min="15874" max="15874" width="5.375" style="3" customWidth="1"/>
    <col min="15875" max="15875" width="7.125" style="3" customWidth="1"/>
    <col min="15876" max="15876" width="9" style="3" customWidth="1"/>
    <col min="15877" max="15877" width="4" style="3" customWidth="1"/>
    <col min="15878" max="15878" width="3.125" style="3" customWidth="1"/>
    <col min="15879" max="15879" width="12.875" style="3" customWidth="1"/>
    <col min="15880" max="15880" width="3.125" style="3" customWidth="1"/>
    <col min="15881" max="15881" width="12.875" style="3" customWidth="1"/>
    <col min="15882" max="15882" width="3.125" style="3" customWidth="1"/>
    <col min="15883" max="15883" width="12.875" style="3" customWidth="1"/>
    <col min="15884" max="15886" width="3.125" style="3" customWidth="1"/>
    <col min="15887" max="15887" width="5.75" style="3" customWidth="1"/>
    <col min="15888" max="15888" width="3.125" style="3" customWidth="1"/>
    <col min="15889" max="15889" width="12.625" style="3" customWidth="1"/>
    <col min="15890" max="15890" width="5.625" style="3" customWidth="1"/>
    <col min="15891" max="16128" width="3.125" style="3"/>
    <col min="16129" max="16129" width="3.625" style="3" customWidth="1"/>
    <col min="16130" max="16130" width="5.375" style="3" customWidth="1"/>
    <col min="16131" max="16131" width="7.125" style="3" customWidth="1"/>
    <col min="16132" max="16132" width="9" style="3" customWidth="1"/>
    <col min="16133" max="16133" width="4" style="3" customWidth="1"/>
    <col min="16134" max="16134" width="3.125" style="3" customWidth="1"/>
    <col min="16135" max="16135" width="12.875" style="3" customWidth="1"/>
    <col min="16136" max="16136" width="3.125" style="3" customWidth="1"/>
    <col min="16137" max="16137" width="12.875" style="3" customWidth="1"/>
    <col min="16138" max="16138" width="3.125" style="3" customWidth="1"/>
    <col min="16139" max="16139" width="12.875" style="3" customWidth="1"/>
    <col min="16140" max="16142" width="3.125" style="3" customWidth="1"/>
    <col min="16143" max="16143" width="5.75" style="3" customWidth="1"/>
    <col min="16144" max="16144" width="3.125" style="3" customWidth="1"/>
    <col min="16145" max="16145" width="12.625" style="3" customWidth="1"/>
    <col min="16146" max="16146" width="5.625" style="3" customWidth="1"/>
    <col min="16147" max="16384" width="3.125" style="3"/>
  </cols>
  <sheetData>
    <row r="1" spans="1:20" ht="18" customHeight="1">
      <c r="A1" s="94" t="s">
        <v>311</v>
      </c>
      <c r="B1" s="90"/>
      <c r="C1" s="90"/>
      <c r="D1" s="37"/>
      <c r="E1" s="91"/>
      <c r="F1" s="37"/>
      <c r="G1" s="1"/>
      <c r="H1" s="1"/>
      <c r="I1" s="1"/>
      <c r="J1" s="1"/>
      <c r="K1" s="1"/>
      <c r="L1" s="1"/>
      <c r="M1" s="1"/>
      <c r="N1" s="1"/>
      <c r="P1" s="199" t="s">
        <v>0</v>
      </c>
      <c r="Q1" s="199"/>
      <c r="R1" s="199"/>
      <c r="S1" s="1"/>
      <c r="T1" s="1"/>
    </row>
    <row r="2" spans="1:20" ht="13.5" customHeight="1">
      <c r="G2" s="4"/>
      <c r="L2" s="200" t="s">
        <v>1</v>
      </c>
      <c r="M2" s="201"/>
      <c r="N2" s="202"/>
      <c r="O2" s="203"/>
      <c r="P2" s="203"/>
      <c r="Q2" s="203"/>
      <c r="R2" s="204"/>
    </row>
    <row r="3" spans="1:20" ht="13.5" customHeight="1">
      <c r="A3" s="5"/>
      <c r="B3" s="55" t="s">
        <v>2</v>
      </c>
      <c r="C3" s="55"/>
      <c r="D3" s="55"/>
      <c r="E3" s="55"/>
      <c r="F3" s="55"/>
      <c r="G3" s="55"/>
      <c r="L3" s="213" t="s">
        <v>3</v>
      </c>
      <c r="M3" s="214"/>
      <c r="N3" s="215"/>
      <c r="O3" s="206" t="s">
        <v>312</v>
      </c>
      <c r="P3" s="207"/>
      <c r="Q3" s="207"/>
      <c r="R3" s="208"/>
      <c r="S3" s="6"/>
    </row>
    <row r="4" spans="1:20" ht="13.5" customHeight="1">
      <c r="B4" s="209" t="s">
        <v>4</v>
      </c>
      <c r="C4" s="209"/>
      <c r="D4" s="209"/>
      <c r="E4" s="7"/>
      <c r="F4" s="7"/>
      <c r="G4" s="7"/>
      <c r="L4" s="216"/>
      <c r="M4" s="217"/>
      <c r="N4" s="218"/>
      <c r="O4" s="210" t="s">
        <v>135</v>
      </c>
      <c r="P4" s="211"/>
      <c r="Q4" s="211"/>
      <c r="R4" s="212"/>
    </row>
    <row r="5" spans="1:20" ht="13.5" customHeight="1">
      <c r="L5" s="56"/>
      <c r="M5" s="56"/>
      <c r="N5" s="56"/>
      <c r="O5" s="57"/>
      <c r="P5" s="57"/>
      <c r="Q5" s="57"/>
      <c r="R5" s="57"/>
    </row>
    <row r="6" spans="1:20" ht="24.75" customHeight="1">
      <c r="A6" s="195" t="s">
        <v>313</v>
      </c>
      <c r="B6" s="195"/>
      <c r="C6" s="195"/>
      <c r="D6" s="195"/>
      <c r="E6" s="195"/>
      <c r="F6" s="195"/>
      <c r="G6" s="195"/>
      <c r="H6" s="195"/>
      <c r="I6" s="195"/>
      <c r="J6" s="195"/>
      <c r="K6" s="195"/>
      <c r="L6" s="195"/>
      <c r="M6" s="195"/>
      <c r="N6" s="195"/>
      <c r="O6" s="195"/>
      <c r="P6" s="195"/>
      <c r="Q6" s="195"/>
      <c r="R6" s="195"/>
    </row>
    <row r="7" spans="1:20" ht="18.75" customHeight="1" thickBot="1">
      <c r="A7" s="8" t="s">
        <v>362</v>
      </c>
      <c r="B7" s="8"/>
      <c r="C7" s="8"/>
    </row>
    <row r="8" spans="1:20" ht="62.25" customHeight="1" thickBot="1">
      <c r="A8" s="40"/>
      <c r="B8" s="247" t="s">
        <v>5</v>
      </c>
      <c r="C8" s="247"/>
      <c r="D8" s="247"/>
      <c r="E8" s="41" t="s">
        <v>136</v>
      </c>
      <c r="F8" s="227" t="s">
        <v>137</v>
      </c>
      <c r="G8" s="227"/>
      <c r="H8" s="227" t="s">
        <v>138</v>
      </c>
      <c r="I8" s="227"/>
      <c r="J8" s="227" t="s">
        <v>9</v>
      </c>
      <c r="K8" s="227"/>
      <c r="L8" s="227" t="s">
        <v>139</v>
      </c>
      <c r="M8" s="227"/>
      <c r="N8" s="227"/>
      <c r="O8" s="227"/>
      <c r="P8" s="227" t="s">
        <v>140</v>
      </c>
      <c r="Q8" s="228"/>
      <c r="R8" s="42" t="s">
        <v>141</v>
      </c>
    </row>
    <row r="9" spans="1:20" ht="22.5" customHeight="1">
      <c r="A9" s="43" t="s">
        <v>334</v>
      </c>
      <c r="B9" s="237" t="s">
        <v>13</v>
      </c>
      <c r="C9" s="237"/>
      <c r="D9" s="237"/>
      <c r="E9" s="44">
        <v>2</v>
      </c>
      <c r="F9" s="82"/>
      <c r="G9" s="44" t="s">
        <v>14</v>
      </c>
      <c r="H9" s="82"/>
      <c r="I9" s="44" t="s">
        <v>15</v>
      </c>
      <c r="J9" s="82"/>
      <c r="K9" s="44" t="s">
        <v>16</v>
      </c>
      <c r="L9" s="250"/>
      <c r="M9" s="250"/>
      <c r="N9" s="250"/>
      <c r="O9" s="250"/>
      <c r="P9" s="250"/>
      <c r="Q9" s="251"/>
      <c r="R9" s="47" t="str">
        <f>IF(F9="○",2,IF(H9="○",6,IF(J9="○",10,"")))</f>
        <v/>
      </c>
    </row>
    <row r="10" spans="1:20" ht="22.5" customHeight="1">
      <c r="A10" s="16" t="s">
        <v>118</v>
      </c>
      <c r="B10" s="170" t="s">
        <v>17</v>
      </c>
      <c r="C10" s="170"/>
      <c r="D10" s="170"/>
      <c r="E10" s="17">
        <v>1</v>
      </c>
      <c r="F10" s="77"/>
      <c r="G10" s="17" t="s">
        <v>18</v>
      </c>
      <c r="H10" s="77"/>
      <c r="I10" s="17" t="s">
        <v>19</v>
      </c>
      <c r="J10" s="164"/>
      <c r="K10" s="164"/>
      <c r="L10" s="164"/>
      <c r="M10" s="164"/>
      <c r="N10" s="164"/>
      <c r="O10" s="164"/>
      <c r="P10" s="164"/>
      <c r="Q10" s="165"/>
      <c r="R10" s="19" t="str">
        <f>IF(F10="○",1,IF(H10="○",3,""))</f>
        <v/>
      </c>
    </row>
    <row r="11" spans="1:20" ht="35.1" customHeight="1">
      <c r="A11" s="16" t="s">
        <v>333</v>
      </c>
      <c r="B11" s="170" t="s">
        <v>142</v>
      </c>
      <c r="C11" s="170"/>
      <c r="D11" s="170"/>
      <c r="E11" s="17">
        <v>1</v>
      </c>
      <c r="F11" s="77"/>
      <c r="G11" s="20" t="s">
        <v>143</v>
      </c>
      <c r="H11" s="77"/>
      <c r="I11" s="20" t="s">
        <v>22</v>
      </c>
      <c r="J11" s="77"/>
      <c r="K11" s="17" t="s">
        <v>23</v>
      </c>
      <c r="L11" s="164"/>
      <c r="M11" s="164"/>
      <c r="N11" s="164"/>
      <c r="O11" s="164"/>
      <c r="P11" s="164"/>
      <c r="Q11" s="165"/>
      <c r="R11" s="19" t="str">
        <f>IF(F11="○",1,IF(H11="○",3,IF(J11="○",5,"")))</f>
        <v/>
      </c>
    </row>
    <row r="12" spans="1:20" ht="22.5" customHeight="1">
      <c r="A12" s="16" t="s">
        <v>335</v>
      </c>
      <c r="B12" s="170" t="s">
        <v>144</v>
      </c>
      <c r="C12" s="170"/>
      <c r="D12" s="170"/>
      <c r="E12" s="17">
        <v>5</v>
      </c>
      <c r="F12" s="77"/>
      <c r="G12" s="17" t="s">
        <v>14</v>
      </c>
      <c r="H12" s="77"/>
      <c r="I12" s="17" t="s">
        <v>145</v>
      </c>
      <c r="J12" s="77"/>
      <c r="K12" s="21" t="s">
        <v>146</v>
      </c>
      <c r="L12" s="164"/>
      <c r="M12" s="164"/>
      <c r="N12" s="164"/>
      <c r="O12" s="164"/>
      <c r="P12" s="164"/>
      <c r="Q12" s="165"/>
      <c r="R12" s="19" t="str">
        <f>IF(F12="○",5,IF(H12="○",15,IF(J12="○",25,"")))</f>
        <v/>
      </c>
    </row>
    <row r="13" spans="1:20" ht="23.1" customHeight="1">
      <c r="A13" s="16" t="s">
        <v>243</v>
      </c>
      <c r="B13" s="170" t="s">
        <v>147</v>
      </c>
      <c r="C13" s="170"/>
      <c r="D13" s="170"/>
      <c r="E13" s="17">
        <v>5</v>
      </c>
      <c r="F13" s="75"/>
      <c r="G13" s="17" t="s">
        <v>76</v>
      </c>
      <c r="H13" s="164"/>
      <c r="I13" s="164"/>
      <c r="J13" s="164"/>
      <c r="K13" s="164"/>
      <c r="L13" s="164"/>
      <c r="M13" s="164"/>
      <c r="N13" s="164"/>
      <c r="O13" s="164"/>
      <c r="P13" s="164"/>
      <c r="Q13" s="165"/>
      <c r="R13" s="19">
        <f>F13*E13</f>
        <v>0</v>
      </c>
    </row>
    <row r="14" spans="1:20" ht="23.1" customHeight="1">
      <c r="A14" s="16" t="s">
        <v>337</v>
      </c>
      <c r="B14" s="170" t="s">
        <v>148</v>
      </c>
      <c r="C14" s="170"/>
      <c r="D14" s="170"/>
      <c r="E14" s="17">
        <v>1</v>
      </c>
      <c r="F14" s="77"/>
      <c r="G14" s="17" t="s">
        <v>149</v>
      </c>
      <c r="H14" s="77"/>
      <c r="I14" s="17" t="s">
        <v>150</v>
      </c>
      <c r="J14" s="77"/>
      <c r="K14" s="17" t="s">
        <v>151</v>
      </c>
      <c r="L14" s="164"/>
      <c r="M14" s="164"/>
      <c r="N14" s="164"/>
      <c r="O14" s="164"/>
      <c r="P14" s="164"/>
      <c r="Q14" s="165"/>
      <c r="R14" s="19" t="str">
        <f>IF(F14="○",1,IF(H14="○",3,IF(J14="○",5,"")))</f>
        <v/>
      </c>
    </row>
    <row r="15" spans="1:20" ht="23.1" customHeight="1">
      <c r="A15" s="16" t="s">
        <v>336</v>
      </c>
      <c r="B15" s="170" t="s">
        <v>152</v>
      </c>
      <c r="C15" s="170"/>
      <c r="D15" s="170"/>
      <c r="E15" s="17">
        <v>5</v>
      </c>
      <c r="F15" s="77"/>
      <c r="G15" s="17" t="s">
        <v>153</v>
      </c>
      <c r="H15" s="164"/>
      <c r="I15" s="164"/>
      <c r="J15" s="164"/>
      <c r="K15" s="164"/>
      <c r="L15" s="164"/>
      <c r="M15" s="164"/>
      <c r="N15" s="164"/>
      <c r="O15" s="164"/>
      <c r="P15" s="164"/>
      <c r="Q15" s="165"/>
      <c r="R15" s="19" t="str">
        <f>IF(F15="○",5,"")</f>
        <v/>
      </c>
    </row>
    <row r="16" spans="1:20" ht="45" customHeight="1">
      <c r="A16" s="22" t="s">
        <v>254</v>
      </c>
      <c r="B16" s="170" t="s">
        <v>47</v>
      </c>
      <c r="C16" s="170"/>
      <c r="D16" s="170"/>
      <c r="E16" s="17">
        <v>1</v>
      </c>
      <c r="F16" s="77"/>
      <c r="G16" s="17" t="s">
        <v>48</v>
      </c>
      <c r="H16" s="77"/>
      <c r="I16" s="25" t="s">
        <v>49</v>
      </c>
      <c r="J16" s="77"/>
      <c r="K16" s="26" t="s">
        <v>50</v>
      </c>
      <c r="L16" s="164"/>
      <c r="M16" s="164"/>
      <c r="N16" s="164"/>
      <c r="O16" s="164"/>
      <c r="P16" s="164"/>
      <c r="Q16" s="165"/>
      <c r="R16" s="19" t="str">
        <f>IF(F16="○",1,IF(H16="○",3,IF(J16="○",5,"")))</f>
        <v/>
      </c>
    </row>
    <row r="17" spans="1:21" ht="35.1" customHeight="1">
      <c r="A17" s="22" t="s">
        <v>255</v>
      </c>
      <c r="B17" s="166" t="s">
        <v>51</v>
      </c>
      <c r="C17" s="166"/>
      <c r="D17" s="166"/>
      <c r="E17" s="17">
        <v>1</v>
      </c>
      <c r="F17" s="77"/>
      <c r="G17" s="17" t="s">
        <v>52</v>
      </c>
      <c r="H17" s="77"/>
      <c r="I17" s="17" t="s">
        <v>154</v>
      </c>
      <c r="J17" s="77"/>
      <c r="K17" s="17" t="s">
        <v>54</v>
      </c>
      <c r="L17" s="164"/>
      <c r="M17" s="164"/>
      <c r="N17" s="164"/>
      <c r="O17" s="164"/>
      <c r="P17" s="164"/>
      <c r="Q17" s="165"/>
      <c r="R17" s="19" t="str">
        <f>IF(F17="○",1,IF(H17="○",3,IF(J17="○",5,"")))</f>
        <v/>
      </c>
    </row>
    <row r="18" spans="1:21" ht="23.1" customHeight="1">
      <c r="A18" s="22" t="s">
        <v>338</v>
      </c>
      <c r="B18" s="170" t="s">
        <v>61</v>
      </c>
      <c r="C18" s="170"/>
      <c r="D18" s="170"/>
      <c r="E18" s="17">
        <v>1</v>
      </c>
      <c r="F18" s="77"/>
      <c r="G18" s="17" t="s">
        <v>56</v>
      </c>
      <c r="H18" s="77"/>
      <c r="I18" s="17" t="s">
        <v>155</v>
      </c>
      <c r="J18" s="77"/>
      <c r="K18" s="17" t="s">
        <v>63</v>
      </c>
      <c r="L18" s="164"/>
      <c r="M18" s="164"/>
      <c r="N18" s="164"/>
      <c r="O18" s="164"/>
      <c r="P18" s="164"/>
      <c r="Q18" s="165"/>
      <c r="R18" s="19" t="str">
        <f>IF(F18="○",1,IF(H18="○",3,IF(J18="○",5,"")))</f>
        <v/>
      </c>
    </row>
    <row r="19" spans="1:21" ht="45" customHeight="1">
      <c r="A19" s="22" t="s">
        <v>339</v>
      </c>
      <c r="B19" s="166" t="s">
        <v>65</v>
      </c>
      <c r="C19" s="166"/>
      <c r="D19" s="166"/>
      <c r="E19" s="17">
        <v>1</v>
      </c>
      <c r="F19" s="77"/>
      <c r="G19" s="17" t="s">
        <v>66</v>
      </c>
      <c r="H19" s="77"/>
      <c r="I19" s="17" t="s">
        <v>156</v>
      </c>
      <c r="J19" s="77"/>
      <c r="K19" s="17" t="s">
        <v>68</v>
      </c>
      <c r="L19" s="164"/>
      <c r="M19" s="164"/>
      <c r="N19" s="164"/>
      <c r="O19" s="164"/>
      <c r="P19" s="164"/>
      <c r="Q19" s="165"/>
      <c r="R19" s="19" t="str">
        <f>IF(F19="○",1,IF(H19="○",3,IF(J19="○",5,"")))</f>
        <v/>
      </c>
    </row>
    <row r="20" spans="1:21" ht="35.1" customHeight="1">
      <c r="A20" s="22" t="s">
        <v>340</v>
      </c>
      <c r="B20" s="166" t="s">
        <v>70</v>
      </c>
      <c r="C20" s="166"/>
      <c r="D20" s="166"/>
      <c r="E20" s="17">
        <v>2</v>
      </c>
      <c r="F20" s="77"/>
      <c r="G20" s="20" t="s">
        <v>71</v>
      </c>
      <c r="H20" s="77"/>
      <c r="I20" s="28" t="s">
        <v>72</v>
      </c>
      <c r="J20" s="77"/>
      <c r="K20" s="20" t="s">
        <v>73</v>
      </c>
      <c r="L20" s="77"/>
      <c r="M20" s="171" t="s">
        <v>74</v>
      </c>
      <c r="N20" s="172"/>
      <c r="O20" s="173"/>
      <c r="P20" s="164"/>
      <c r="Q20" s="165"/>
      <c r="R20" s="19" t="str">
        <f>IF(F20="○",2,IF(H20="○",6,IF(J20="○",10,IF(L20="○",20,""))))</f>
        <v/>
      </c>
      <c r="U20" s="5"/>
    </row>
    <row r="21" spans="1:21" ht="35.1" customHeight="1">
      <c r="A21" s="22" t="s">
        <v>341</v>
      </c>
      <c r="B21" s="166" t="s">
        <v>157</v>
      </c>
      <c r="C21" s="166"/>
      <c r="D21" s="166"/>
      <c r="E21" s="17">
        <v>2</v>
      </c>
      <c r="F21" s="75"/>
      <c r="G21" s="17" t="s">
        <v>76</v>
      </c>
      <c r="H21" s="164"/>
      <c r="I21" s="164"/>
      <c r="J21" s="164"/>
      <c r="K21" s="164"/>
      <c r="L21" s="164"/>
      <c r="M21" s="164"/>
      <c r="N21" s="164"/>
      <c r="O21" s="164"/>
      <c r="P21" s="164"/>
      <c r="Q21" s="165"/>
      <c r="R21" s="19">
        <f>F21*E21</f>
        <v>0</v>
      </c>
      <c r="U21" s="5"/>
    </row>
    <row r="22" spans="1:21" ht="23.1" customHeight="1">
      <c r="A22" s="22" t="s">
        <v>342</v>
      </c>
      <c r="B22" s="170" t="s">
        <v>77</v>
      </c>
      <c r="C22" s="170"/>
      <c r="D22" s="170"/>
      <c r="E22" s="17">
        <v>5</v>
      </c>
      <c r="F22" s="75"/>
      <c r="G22" s="17" t="s">
        <v>76</v>
      </c>
      <c r="H22" s="164"/>
      <c r="I22" s="164"/>
      <c r="J22" s="164"/>
      <c r="K22" s="164"/>
      <c r="L22" s="164"/>
      <c r="M22" s="164"/>
      <c r="N22" s="164"/>
      <c r="O22" s="164"/>
      <c r="P22" s="164"/>
      <c r="Q22" s="165"/>
      <c r="R22" s="19">
        <f>F22*E22</f>
        <v>0</v>
      </c>
    </row>
    <row r="23" spans="1:21" ht="23.1" customHeight="1">
      <c r="A23" s="22" t="s">
        <v>343</v>
      </c>
      <c r="B23" s="170" t="s">
        <v>78</v>
      </c>
      <c r="C23" s="170"/>
      <c r="D23" s="170"/>
      <c r="E23" s="17">
        <v>7</v>
      </c>
      <c r="F23" s="77"/>
      <c r="G23" s="17" t="s">
        <v>79</v>
      </c>
      <c r="H23" s="164"/>
      <c r="I23" s="164"/>
      <c r="J23" s="164"/>
      <c r="K23" s="164"/>
      <c r="L23" s="164"/>
      <c r="M23" s="164"/>
      <c r="N23" s="164"/>
      <c r="O23" s="164"/>
      <c r="P23" s="164"/>
      <c r="Q23" s="165"/>
      <c r="R23" s="19" t="str">
        <f>IF(F23="○",7,"")</f>
        <v/>
      </c>
    </row>
    <row r="24" spans="1:21" ht="35.1" customHeight="1">
      <c r="A24" s="22" t="s">
        <v>344</v>
      </c>
      <c r="B24" s="166" t="s">
        <v>80</v>
      </c>
      <c r="C24" s="166"/>
      <c r="D24" s="166"/>
      <c r="E24" s="17">
        <v>5</v>
      </c>
      <c r="F24" s="77"/>
      <c r="G24" s="17" t="s">
        <v>81</v>
      </c>
      <c r="H24" s="77"/>
      <c r="I24" s="17" t="s">
        <v>82</v>
      </c>
      <c r="J24" s="77"/>
      <c r="K24" s="17" t="s">
        <v>83</v>
      </c>
      <c r="L24" s="164"/>
      <c r="M24" s="164"/>
      <c r="N24" s="164"/>
      <c r="O24" s="164"/>
      <c r="P24" s="164"/>
      <c r="Q24" s="165"/>
      <c r="R24" s="19" t="str">
        <f>IF(F24="○",5,IF(H24="○",15,IF(J24="○",25,"")))</f>
        <v/>
      </c>
    </row>
    <row r="25" spans="1:21" ht="23.1" customHeight="1">
      <c r="A25" s="22" t="s">
        <v>345</v>
      </c>
      <c r="B25" s="167" t="s">
        <v>84</v>
      </c>
      <c r="C25" s="168"/>
      <c r="D25" s="169"/>
      <c r="E25" s="17">
        <v>5</v>
      </c>
      <c r="F25" s="77"/>
      <c r="G25" s="30" t="s">
        <v>85</v>
      </c>
      <c r="H25" s="164"/>
      <c r="I25" s="164"/>
      <c r="J25" s="164"/>
      <c r="K25" s="164"/>
      <c r="L25" s="164"/>
      <c r="M25" s="164"/>
      <c r="N25" s="164"/>
      <c r="O25" s="164"/>
      <c r="P25" s="164"/>
      <c r="Q25" s="165"/>
      <c r="R25" s="19" t="str">
        <f>IF(F25="○",5,"")</f>
        <v/>
      </c>
    </row>
    <row r="26" spans="1:21" ht="35.1" customHeight="1">
      <c r="A26" s="22" t="s">
        <v>346</v>
      </c>
      <c r="B26" s="161" t="s">
        <v>86</v>
      </c>
      <c r="C26" s="162"/>
      <c r="D26" s="163"/>
      <c r="E26" s="17">
        <v>2</v>
      </c>
      <c r="F26" s="77"/>
      <c r="G26" s="31" t="s">
        <v>87</v>
      </c>
      <c r="H26" s="81"/>
      <c r="I26" s="20" t="s">
        <v>88</v>
      </c>
      <c r="J26" s="77"/>
      <c r="K26" s="17" t="s">
        <v>89</v>
      </c>
      <c r="L26" s="164"/>
      <c r="M26" s="164"/>
      <c r="N26" s="164"/>
      <c r="O26" s="164"/>
      <c r="P26" s="164"/>
      <c r="Q26" s="165"/>
      <c r="R26" s="19" t="str">
        <f>IF(F26="○",2,IF(H26="○",6,IF(J26="○",10,"")))</f>
        <v/>
      </c>
    </row>
    <row r="27" spans="1:21" ht="35.1" customHeight="1">
      <c r="A27" s="22" t="s">
        <v>347</v>
      </c>
      <c r="B27" s="249" t="s">
        <v>90</v>
      </c>
      <c r="C27" s="249"/>
      <c r="D27" s="249"/>
      <c r="E27" s="33" t="s">
        <v>129</v>
      </c>
      <c r="F27" s="76"/>
      <c r="G27" s="34" t="s">
        <v>158</v>
      </c>
      <c r="H27" s="155" t="s">
        <v>93</v>
      </c>
      <c r="I27" s="156"/>
      <c r="J27" s="156"/>
      <c r="K27" s="156"/>
      <c r="L27" s="156"/>
      <c r="M27" s="156"/>
      <c r="N27" s="156"/>
      <c r="O27" s="156"/>
      <c r="P27" s="156"/>
      <c r="Q27" s="156"/>
      <c r="R27" s="29">
        <f>F27</f>
        <v>0</v>
      </c>
    </row>
    <row r="28" spans="1:21" ht="35.1" customHeight="1">
      <c r="A28" s="22" t="s">
        <v>348</v>
      </c>
      <c r="B28" s="154" t="s">
        <v>94</v>
      </c>
      <c r="C28" s="154"/>
      <c r="D28" s="154"/>
      <c r="E28" s="33" t="s">
        <v>159</v>
      </c>
      <c r="F28" s="76"/>
      <c r="G28" s="34" t="s">
        <v>158</v>
      </c>
      <c r="H28" s="155" t="s">
        <v>93</v>
      </c>
      <c r="I28" s="156"/>
      <c r="J28" s="156"/>
      <c r="K28" s="156"/>
      <c r="L28" s="156"/>
      <c r="M28" s="156"/>
      <c r="N28" s="156"/>
      <c r="O28" s="156"/>
      <c r="P28" s="156"/>
      <c r="Q28" s="156"/>
      <c r="R28" s="29">
        <f>F28</f>
        <v>0</v>
      </c>
    </row>
    <row r="29" spans="1:21" ht="35.1" customHeight="1" thickBot="1">
      <c r="A29" s="22" t="s">
        <v>349</v>
      </c>
      <c r="B29" s="154" t="s">
        <v>96</v>
      </c>
      <c r="C29" s="154"/>
      <c r="D29" s="154"/>
      <c r="E29" s="33" t="s">
        <v>159</v>
      </c>
      <c r="F29" s="76"/>
      <c r="G29" s="34" t="s">
        <v>158</v>
      </c>
      <c r="H29" s="155" t="s">
        <v>93</v>
      </c>
      <c r="I29" s="156"/>
      <c r="J29" s="156"/>
      <c r="K29" s="156"/>
      <c r="L29" s="156"/>
      <c r="M29" s="156"/>
      <c r="N29" s="156"/>
      <c r="O29" s="156"/>
      <c r="P29" s="156"/>
      <c r="Q29" s="156"/>
      <c r="R29" s="29">
        <f>F29</f>
        <v>0</v>
      </c>
    </row>
    <row r="30" spans="1:21" ht="36" customHeight="1" thickTop="1" thickBot="1">
      <c r="A30" s="157" t="s">
        <v>98</v>
      </c>
      <c r="B30" s="158"/>
      <c r="C30" s="158"/>
      <c r="D30" s="158"/>
      <c r="E30" s="159" t="s">
        <v>363</v>
      </c>
      <c r="F30" s="160"/>
      <c r="G30" s="160"/>
      <c r="H30" s="160"/>
      <c r="I30" s="160"/>
      <c r="J30" s="160"/>
      <c r="K30" s="160"/>
      <c r="L30" s="160"/>
      <c r="M30" s="160"/>
      <c r="N30" s="160"/>
      <c r="O30" s="160"/>
      <c r="P30" s="160"/>
      <c r="Q30" s="160"/>
      <c r="R30" s="35">
        <f>SUM(R9:R29)</f>
        <v>0</v>
      </c>
    </row>
    <row r="31" spans="1:21" ht="8.25" customHeight="1"/>
    <row r="32" spans="1:21" ht="15" customHeight="1">
      <c r="B32" s="77"/>
      <c r="C32" s="5" t="s">
        <v>99</v>
      </c>
      <c r="L32" s="9"/>
      <c r="M32" s="9"/>
      <c r="N32" s="3"/>
      <c r="Q32" s="3"/>
    </row>
    <row r="33" spans="1:17" ht="15" customHeight="1">
      <c r="B33" s="75"/>
      <c r="C33" s="5" t="s">
        <v>101</v>
      </c>
      <c r="L33" s="9"/>
      <c r="M33" s="9"/>
      <c r="N33" s="3"/>
      <c r="Q33" s="3"/>
    </row>
    <row r="34" spans="1:17" ht="6.75" customHeight="1">
      <c r="B34" s="5"/>
      <c r="C34" s="5"/>
    </row>
    <row r="35" spans="1:17">
      <c r="A35" s="36" t="s">
        <v>102</v>
      </c>
      <c r="B35" s="5" t="s">
        <v>160</v>
      </c>
      <c r="C35" s="5"/>
    </row>
    <row r="36" spans="1:17">
      <c r="B36" s="8"/>
      <c r="C36" s="5"/>
    </row>
    <row r="37" spans="1:17" ht="13.5" customHeight="1">
      <c r="A37" s="5" t="s">
        <v>314</v>
      </c>
      <c r="B37" s="5"/>
      <c r="C37" s="5"/>
      <c r="H37" s="5"/>
    </row>
    <row r="38" spans="1:17" ht="13.5" customHeight="1">
      <c r="A38" s="5" t="s">
        <v>368</v>
      </c>
      <c r="B38" s="5"/>
      <c r="C38" s="5"/>
      <c r="H38" s="5"/>
    </row>
    <row r="39" spans="1:17" ht="13.5" customHeight="1">
      <c r="C39" s="5"/>
      <c r="H39" s="5"/>
    </row>
    <row r="40" spans="1:17" ht="9" customHeight="1">
      <c r="C40" s="5"/>
      <c r="I40" s="248"/>
    </row>
    <row r="41" spans="1:17" ht="9" customHeight="1">
      <c r="I41" s="248"/>
    </row>
    <row r="42" spans="1:17">
      <c r="B42" s="5"/>
    </row>
  </sheetData>
  <mergeCells count="90">
    <mergeCell ref="B4:D4"/>
    <mergeCell ref="O4:R4"/>
    <mergeCell ref="L3:N4"/>
    <mergeCell ref="P1:R1"/>
    <mergeCell ref="L2:N2"/>
    <mergeCell ref="O2:R2"/>
    <mergeCell ref="O3:R3"/>
    <mergeCell ref="A6:R6"/>
    <mergeCell ref="B8:D8"/>
    <mergeCell ref="F8:G8"/>
    <mergeCell ref="H8:I8"/>
    <mergeCell ref="J8:K8"/>
    <mergeCell ref="L8:O8"/>
    <mergeCell ref="P8:Q8"/>
    <mergeCell ref="B9:D9"/>
    <mergeCell ref="L9:O9"/>
    <mergeCell ref="P9:Q9"/>
    <mergeCell ref="B10:D10"/>
    <mergeCell ref="J10:K10"/>
    <mergeCell ref="L10:O10"/>
    <mergeCell ref="P10:Q10"/>
    <mergeCell ref="B11:D11"/>
    <mergeCell ref="L11:O11"/>
    <mergeCell ref="P11:Q11"/>
    <mergeCell ref="B12:D12"/>
    <mergeCell ref="L12:O12"/>
    <mergeCell ref="P12:Q12"/>
    <mergeCell ref="B16:D16"/>
    <mergeCell ref="L16:O16"/>
    <mergeCell ref="P16:Q16"/>
    <mergeCell ref="B13:D13"/>
    <mergeCell ref="H13:I13"/>
    <mergeCell ref="J13:K13"/>
    <mergeCell ref="L13:O13"/>
    <mergeCell ref="P13:Q13"/>
    <mergeCell ref="B14:D14"/>
    <mergeCell ref="L14:O14"/>
    <mergeCell ref="P14:Q14"/>
    <mergeCell ref="B15:D15"/>
    <mergeCell ref="H15:I15"/>
    <mergeCell ref="J15:K15"/>
    <mergeCell ref="L15:O15"/>
    <mergeCell ref="P15:Q15"/>
    <mergeCell ref="B17:D17"/>
    <mergeCell ref="L17:O17"/>
    <mergeCell ref="P17:Q17"/>
    <mergeCell ref="B18:D18"/>
    <mergeCell ref="L18:O18"/>
    <mergeCell ref="P18:Q18"/>
    <mergeCell ref="B19:D19"/>
    <mergeCell ref="L19:O19"/>
    <mergeCell ref="P19:Q19"/>
    <mergeCell ref="B20:D20"/>
    <mergeCell ref="M20:O20"/>
    <mergeCell ref="P20:Q20"/>
    <mergeCell ref="B22:D22"/>
    <mergeCell ref="H22:I22"/>
    <mergeCell ref="J22:K22"/>
    <mergeCell ref="L22:O22"/>
    <mergeCell ref="P22:Q22"/>
    <mergeCell ref="B21:D21"/>
    <mergeCell ref="H21:I21"/>
    <mergeCell ref="J21:K21"/>
    <mergeCell ref="L21:O21"/>
    <mergeCell ref="P21:Q21"/>
    <mergeCell ref="B26:D26"/>
    <mergeCell ref="L26:O26"/>
    <mergeCell ref="P26:Q26"/>
    <mergeCell ref="B23:D23"/>
    <mergeCell ref="H23:I23"/>
    <mergeCell ref="J23:K23"/>
    <mergeCell ref="L23:O23"/>
    <mergeCell ref="P23:Q23"/>
    <mergeCell ref="B24:D24"/>
    <mergeCell ref="L24:O24"/>
    <mergeCell ref="P24:Q24"/>
    <mergeCell ref="B25:D25"/>
    <mergeCell ref="H25:I25"/>
    <mergeCell ref="J25:K25"/>
    <mergeCell ref="L25:O25"/>
    <mergeCell ref="P25:Q25"/>
    <mergeCell ref="A30:D30"/>
    <mergeCell ref="E30:Q30"/>
    <mergeCell ref="I40:I41"/>
    <mergeCell ref="B27:D27"/>
    <mergeCell ref="H27:Q27"/>
    <mergeCell ref="B28:D28"/>
    <mergeCell ref="H28:Q28"/>
    <mergeCell ref="B29:D29"/>
    <mergeCell ref="H29:Q29"/>
  </mergeCells>
  <phoneticPr fontId="2"/>
  <pageMargins left="0.51181102362204722" right="7.874015748031496E-2" top="0.35433070866141736" bottom="0.23622047244094491" header="0.23622047244094491" footer="0.19685039370078741"/>
  <pageSetup paperSize="9" scale="76"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92D050"/>
    <pageSetUpPr fitToPage="1"/>
  </sheetPr>
  <dimension ref="A1:AK36"/>
  <sheetViews>
    <sheetView topLeftCell="A19" zoomScale="85" zoomScaleNormal="85" workbookViewId="0">
      <selection activeCell="AB27" sqref="AB27"/>
    </sheetView>
  </sheetViews>
  <sheetFormatPr defaultColWidth="3.125" defaultRowHeight="13.5"/>
  <cols>
    <col min="1" max="1" width="3.625" style="3" customWidth="1"/>
    <col min="2" max="2" width="5.375" style="3" customWidth="1"/>
    <col min="3" max="3" width="7.125" style="3" customWidth="1"/>
    <col min="4" max="4" width="9" style="3" customWidth="1"/>
    <col min="5" max="5" width="4" style="3" customWidth="1"/>
    <col min="6" max="6" width="3.125" style="3" customWidth="1"/>
    <col min="7" max="7" width="12.875" style="3" customWidth="1"/>
    <col min="8" max="8" width="3.125" style="3" customWidth="1"/>
    <col min="9" max="9" width="12.875" style="3" customWidth="1"/>
    <col min="10" max="10" width="3.125" style="3" customWidth="1"/>
    <col min="11" max="11" width="12.875" style="3" customWidth="1"/>
    <col min="12" max="13" width="3.125" style="3" customWidth="1"/>
    <col min="14" max="14" width="3.125" style="9" customWidth="1"/>
    <col min="15" max="15" width="5.75" style="3" customWidth="1"/>
    <col min="16" max="16" width="3.125" style="3" customWidth="1"/>
    <col min="17" max="17" width="10.125" style="9" customWidth="1"/>
    <col min="18" max="18" width="5.625" style="3" customWidth="1"/>
    <col min="19" max="19" width="6.375" style="3" customWidth="1"/>
    <col min="20" max="256" width="3.125" style="3"/>
    <col min="257" max="257" width="3.625" style="3" customWidth="1"/>
    <col min="258" max="258" width="5.375" style="3" customWidth="1"/>
    <col min="259" max="259" width="7.125" style="3" customWidth="1"/>
    <col min="260" max="260" width="9" style="3" customWidth="1"/>
    <col min="261" max="261" width="4" style="3" customWidth="1"/>
    <col min="262" max="262" width="3.125" style="3" customWidth="1"/>
    <col min="263" max="263" width="12.875" style="3" customWidth="1"/>
    <col min="264" max="264" width="3.125" style="3" customWidth="1"/>
    <col min="265" max="265" width="12.875" style="3" customWidth="1"/>
    <col min="266" max="266" width="3.125" style="3" customWidth="1"/>
    <col min="267" max="267" width="12.875" style="3" customWidth="1"/>
    <col min="268" max="270" width="3.125" style="3" customWidth="1"/>
    <col min="271" max="271" width="5.75" style="3" customWidth="1"/>
    <col min="272" max="272" width="3.125" style="3" customWidth="1"/>
    <col min="273" max="273" width="10.125" style="3" customWidth="1"/>
    <col min="274" max="274" width="5.625" style="3" customWidth="1"/>
    <col min="275" max="275" width="6.375" style="3" customWidth="1"/>
    <col min="276" max="512" width="3.125" style="3"/>
    <col min="513" max="513" width="3.625" style="3" customWidth="1"/>
    <col min="514" max="514" width="5.375" style="3" customWidth="1"/>
    <col min="515" max="515" width="7.125" style="3" customWidth="1"/>
    <col min="516" max="516" width="9" style="3" customWidth="1"/>
    <col min="517" max="517" width="4" style="3" customWidth="1"/>
    <col min="518" max="518" width="3.125" style="3" customWidth="1"/>
    <col min="519" max="519" width="12.875" style="3" customWidth="1"/>
    <col min="520" max="520" width="3.125" style="3" customWidth="1"/>
    <col min="521" max="521" width="12.875" style="3" customWidth="1"/>
    <col min="522" max="522" width="3.125" style="3" customWidth="1"/>
    <col min="523" max="523" width="12.875" style="3" customWidth="1"/>
    <col min="524" max="526" width="3.125" style="3" customWidth="1"/>
    <col min="527" max="527" width="5.75" style="3" customWidth="1"/>
    <col min="528" max="528" width="3.125" style="3" customWidth="1"/>
    <col min="529" max="529" width="10.125" style="3" customWidth="1"/>
    <col min="530" max="530" width="5.625" style="3" customWidth="1"/>
    <col min="531" max="531" width="6.375" style="3" customWidth="1"/>
    <col min="532" max="768" width="3.125" style="3"/>
    <col min="769" max="769" width="3.625" style="3" customWidth="1"/>
    <col min="770" max="770" width="5.375" style="3" customWidth="1"/>
    <col min="771" max="771" width="7.125" style="3" customWidth="1"/>
    <col min="772" max="772" width="9" style="3" customWidth="1"/>
    <col min="773" max="773" width="4" style="3" customWidth="1"/>
    <col min="774" max="774" width="3.125" style="3" customWidth="1"/>
    <col min="775" max="775" width="12.875" style="3" customWidth="1"/>
    <col min="776" max="776" width="3.125" style="3" customWidth="1"/>
    <col min="777" max="777" width="12.875" style="3" customWidth="1"/>
    <col min="778" max="778" width="3.125" style="3" customWidth="1"/>
    <col min="779" max="779" width="12.875" style="3" customWidth="1"/>
    <col min="780" max="782" width="3.125" style="3" customWidth="1"/>
    <col min="783" max="783" width="5.75" style="3" customWidth="1"/>
    <col min="784" max="784" width="3.125" style="3" customWidth="1"/>
    <col min="785" max="785" width="10.125" style="3" customWidth="1"/>
    <col min="786" max="786" width="5.625" style="3" customWidth="1"/>
    <col min="787" max="787" width="6.375" style="3" customWidth="1"/>
    <col min="788" max="1024" width="3.125" style="3"/>
    <col min="1025" max="1025" width="3.625" style="3" customWidth="1"/>
    <col min="1026" max="1026" width="5.375" style="3" customWidth="1"/>
    <col min="1027" max="1027" width="7.125" style="3" customWidth="1"/>
    <col min="1028" max="1028" width="9" style="3" customWidth="1"/>
    <col min="1029" max="1029" width="4" style="3" customWidth="1"/>
    <col min="1030" max="1030" width="3.125" style="3" customWidth="1"/>
    <col min="1031" max="1031" width="12.875" style="3" customWidth="1"/>
    <col min="1032" max="1032" width="3.125" style="3" customWidth="1"/>
    <col min="1033" max="1033" width="12.875" style="3" customWidth="1"/>
    <col min="1034" max="1034" width="3.125" style="3" customWidth="1"/>
    <col min="1035" max="1035" width="12.875" style="3" customWidth="1"/>
    <col min="1036" max="1038" width="3.125" style="3" customWidth="1"/>
    <col min="1039" max="1039" width="5.75" style="3" customWidth="1"/>
    <col min="1040" max="1040" width="3.125" style="3" customWidth="1"/>
    <col min="1041" max="1041" width="10.125" style="3" customWidth="1"/>
    <col min="1042" max="1042" width="5.625" style="3" customWidth="1"/>
    <col min="1043" max="1043" width="6.375" style="3" customWidth="1"/>
    <col min="1044" max="1280" width="3.125" style="3"/>
    <col min="1281" max="1281" width="3.625" style="3" customWidth="1"/>
    <col min="1282" max="1282" width="5.375" style="3" customWidth="1"/>
    <col min="1283" max="1283" width="7.125" style="3" customWidth="1"/>
    <col min="1284" max="1284" width="9" style="3" customWidth="1"/>
    <col min="1285" max="1285" width="4" style="3" customWidth="1"/>
    <col min="1286" max="1286" width="3.125" style="3" customWidth="1"/>
    <col min="1287" max="1287" width="12.875" style="3" customWidth="1"/>
    <col min="1288" max="1288" width="3.125" style="3" customWidth="1"/>
    <col min="1289" max="1289" width="12.875" style="3" customWidth="1"/>
    <col min="1290" max="1290" width="3.125" style="3" customWidth="1"/>
    <col min="1291" max="1291" width="12.875" style="3" customWidth="1"/>
    <col min="1292" max="1294" width="3.125" style="3" customWidth="1"/>
    <col min="1295" max="1295" width="5.75" style="3" customWidth="1"/>
    <col min="1296" max="1296" width="3.125" style="3" customWidth="1"/>
    <col min="1297" max="1297" width="10.125" style="3" customWidth="1"/>
    <col min="1298" max="1298" width="5.625" style="3" customWidth="1"/>
    <col min="1299" max="1299" width="6.375" style="3" customWidth="1"/>
    <col min="1300" max="1536" width="3.125" style="3"/>
    <col min="1537" max="1537" width="3.625" style="3" customWidth="1"/>
    <col min="1538" max="1538" width="5.375" style="3" customWidth="1"/>
    <col min="1539" max="1539" width="7.125" style="3" customWidth="1"/>
    <col min="1540" max="1540" width="9" style="3" customWidth="1"/>
    <col min="1541" max="1541" width="4" style="3" customWidth="1"/>
    <col min="1542" max="1542" width="3.125" style="3" customWidth="1"/>
    <col min="1543" max="1543" width="12.875" style="3" customWidth="1"/>
    <col min="1544" max="1544" width="3.125" style="3" customWidth="1"/>
    <col min="1545" max="1545" width="12.875" style="3" customWidth="1"/>
    <col min="1546" max="1546" width="3.125" style="3" customWidth="1"/>
    <col min="1547" max="1547" width="12.875" style="3" customWidth="1"/>
    <col min="1548" max="1550" width="3.125" style="3" customWidth="1"/>
    <col min="1551" max="1551" width="5.75" style="3" customWidth="1"/>
    <col min="1552" max="1552" width="3.125" style="3" customWidth="1"/>
    <col min="1553" max="1553" width="10.125" style="3" customWidth="1"/>
    <col min="1554" max="1554" width="5.625" style="3" customWidth="1"/>
    <col min="1555" max="1555" width="6.375" style="3" customWidth="1"/>
    <col min="1556" max="1792" width="3.125" style="3"/>
    <col min="1793" max="1793" width="3.625" style="3" customWidth="1"/>
    <col min="1794" max="1794" width="5.375" style="3" customWidth="1"/>
    <col min="1795" max="1795" width="7.125" style="3" customWidth="1"/>
    <col min="1796" max="1796" width="9" style="3" customWidth="1"/>
    <col min="1797" max="1797" width="4" style="3" customWidth="1"/>
    <col min="1798" max="1798" width="3.125" style="3" customWidth="1"/>
    <col min="1799" max="1799" width="12.875" style="3" customWidth="1"/>
    <col min="1800" max="1800" width="3.125" style="3" customWidth="1"/>
    <col min="1801" max="1801" width="12.875" style="3" customWidth="1"/>
    <col min="1802" max="1802" width="3.125" style="3" customWidth="1"/>
    <col min="1803" max="1803" width="12.875" style="3" customWidth="1"/>
    <col min="1804" max="1806" width="3.125" style="3" customWidth="1"/>
    <col min="1807" max="1807" width="5.75" style="3" customWidth="1"/>
    <col min="1808" max="1808" width="3.125" style="3" customWidth="1"/>
    <col min="1809" max="1809" width="10.125" style="3" customWidth="1"/>
    <col min="1810" max="1810" width="5.625" style="3" customWidth="1"/>
    <col min="1811" max="1811" width="6.375" style="3" customWidth="1"/>
    <col min="1812" max="2048" width="3.125" style="3"/>
    <col min="2049" max="2049" width="3.625" style="3" customWidth="1"/>
    <col min="2050" max="2050" width="5.375" style="3" customWidth="1"/>
    <col min="2051" max="2051" width="7.125" style="3" customWidth="1"/>
    <col min="2052" max="2052" width="9" style="3" customWidth="1"/>
    <col min="2053" max="2053" width="4" style="3" customWidth="1"/>
    <col min="2054" max="2054" width="3.125" style="3" customWidth="1"/>
    <col min="2055" max="2055" width="12.875" style="3" customWidth="1"/>
    <col min="2056" max="2056" width="3.125" style="3" customWidth="1"/>
    <col min="2057" max="2057" width="12.875" style="3" customWidth="1"/>
    <col min="2058" max="2058" width="3.125" style="3" customWidth="1"/>
    <col min="2059" max="2059" width="12.875" style="3" customWidth="1"/>
    <col min="2060" max="2062" width="3.125" style="3" customWidth="1"/>
    <col min="2063" max="2063" width="5.75" style="3" customWidth="1"/>
    <col min="2064" max="2064" width="3.125" style="3" customWidth="1"/>
    <col min="2065" max="2065" width="10.125" style="3" customWidth="1"/>
    <col min="2066" max="2066" width="5.625" style="3" customWidth="1"/>
    <col min="2067" max="2067" width="6.375" style="3" customWidth="1"/>
    <col min="2068" max="2304" width="3.125" style="3"/>
    <col min="2305" max="2305" width="3.625" style="3" customWidth="1"/>
    <col min="2306" max="2306" width="5.375" style="3" customWidth="1"/>
    <col min="2307" max="2307" width="7.125" style="3" customWidth="1"/>
    <col min="2308" max="2308" width="9" style="3" customWidth="1"/>
    <col min="2309" max="2309" width="4" style="3" customWidth="1"/>
    <col min="2310" max="2310" width="3.125" style="3" customWidth="1"/>
    <col min="2311" max="2311" width="12.875" style="3" customWidth="1"/>
    <col min="2312" max="2312" width="3.125" style="3" customWidth="1"/>
    <col min="2313" max="2313" width="12.875" style="3" customWidth="1"/>
    <col min="2314" max="2314" width="3.125" style="3" customWidth="1"/>
    <col min="2315" max="2315" width="12.875" style="3" customWidth="1"/>
    <col min="2316" max="2318" width="3.125" style="3" customWidth="1"/>
    <col min="2319" max="2319" width="5.75" style="3" customWidth="1"/>
    <col min="2320" max="2320" width="3.125" style="3" customWidth="1"/>
    <col min="2321" max="2321" width="10.125" style="3" customWidth="1"/>
    <col min="2322" max="2322" width="5.625" style="3" customWidth="1"/>
    <col min="2323" max="2323" width="6.375" style="3" customWidth="1"/>
    <col min="2324" max="2560" width="3.125" style="3"/>
    <col min="2561" max="2561" width="3.625" style="3" customWidth="1"/>
    <col min="2562" max="2562" width="5.375" style="3" customWidth="1"/>
    <col min="2563" max="2563" width="7.125" style="3" customWidth="1"/>
    <col min="2564" max="2564" width="9" style="3" customWidth="1"/>
    <col min="2565" max="2565" width="4" style="3" customWidth="1"/>
    <col min="2566" max="2566" width="3.125" style="3" customWidth="1"/>
    <col min="2567" max="2567" width="12.875" style="3" customWidth="1"/>
    <col min="2568" max="2568" width="3.125" style="3" customWidth="1"/>
    <col min="2569" max="2569" width="12.875" style="3" customWidth="1"/>
    <col min="2570" max="2570" width="3.125" style="3" customWidth="1"/>
    <col min="2571" max="2571" width="12.875" style="3" customWidth="1"/>
    <col min="2572" max="2574" width="3.125" style="3" customWidth="1"/>
    <col min="2575" max="2575" width="5.75" style="3" customWidth="1"/>
    <col min="2576" max="2576" width="3.125" style="3" customWidth="1"/>
    <col min="2577" max="2577" width="10.125" style="3" customWidth="1"/>
    <col min="2578" max="2578" width="5.625" style="3" customWidth="1"/>
    <col min="2579" max="2579" width="6.375" style="3" customWidth="1"/>
    <col min="2580" max="2816" width="3.125" style="3"/>
    <col min="2817" max="2817" width="3.625" style="3" customWidth="1"/>
    <col min="2818" max="2818" width="5.375" style="3" customWidth="1"/>
    <col min="2819" max="2819" width="7.125" style="3" customWidth="1"/>
    <col min="2820" max="2820" width="9" style="3" customWidth="1"/>
    <col min="2821" max="2821" width="4" style="3" customWidth="1"/>
    <col min="2822" max="2822" width="3.125" style="3" customWidth="1"/>
    <col min="2823" max="2823" width="12.875" style="3" customWidth="1"/>
    <col min="2824" max="2824" width="3.125" style="3" customWidth="1"/>
    <col min="2825" max="2825" width="12.875" style="3" customWidth="1"/>
    <col min="2826" max="2826" width="3.125" style="3" customWidth="1"/>
    <col min="2827" max="2827" width="12.875" style="3" customWidth="1"/>
    <col min="2828" max="2830" width="3.125" style="3" customWidth="1"/>
    <col min="2831" max="2831" width="5.75" style="3" customWidth="1"/>
    <col min="2832" max="2832" width="3.125" style="3" customWidth="1"/>
    <col min="2833" max="2833" width="10.125" style="3" customWidth="1"/>
    <col min="2834" max="2834" width="5.625" style="3" customWidth="1"/>
    <col min="2835" max="2835" width="6.375" style="3" customWidth="1"/>
    <col min="2836" max="3072" width="3.125" style="3"/>
    <col min="3073" max="3073" width="3.625" style="3" customWidth="1"/>
    <col min="3074" max="3074" width="5.375" style="3" customWidth="1"/>
    <col min="3075" max="3075" width="7.125" style="3" customWidth="1"/>
    <col min="3076" max="3076" width="9" style="3" customWidth="1"/>
    <col min="3077" max="3077" width="4" style="3" customWidth="1"/>
    <col min="3078" max="3078" width="3.125" style="3" customWidth="1"/>
    <col min="3079" max="3079" width="12.875" style="3" customWidth="1"/>
    <col min="3080" max="3080" width="3.125" style="3" customWidth="1"/>
    <col min="3081" max="3081" width="12.875" style="3" customWidth="1"/>
    <col min="3082" max="3082" width="3.125" style="3" customWidth="1"/>
    <col min="3083" max="3083" width="12.875" style="3" customWidth="1"/>
    <col min="3084" max="3086" width="3.125" style="3" customWidth="1"/>
    <col min="3087" max="3087" width="5.75" style="3" customWidth="1"/>
    <col min="3088" max="3088" width="3.125" style="3" customWidth="1"/>
    <col min="3089" max="3089" width="10.125" style="3" customWidth="1"/>
    <col min="3090" max="3090" width="5.625" style="3" customWidth="1"/>
    <col min="3091" max="3091" width="6.375" style="3" customWidth="1"/>
    <col min="3092" max="3328" width="3.125" style="3"/>
    <col min="3329" max="3329" width="3.625" style="3" customWidth="1"/>
    <col min="3330" max="3330" width="5.375" style="3" customWidth="1"/>
    <col min="3331" max="3331" width="7.125" style="3" customWidth="1"/>
    <col min="3332" max="3332" width="9" style="3" customWidth="1"/>
    <col min="3333" max="3333" width="4" style="3" customWidth="1"/>
    <col min="3334" max="3334" width="3.125" style="3" customWidth="1"/>
    <col min="3335" max="3335" width="12.875" style="3" customWidth="1"/>
    <col min="3336" max="3336" width="3.125" style="3" customWidth="1"/>
    <col min="3337" max="3337" width="12.875" style="3" customWidth="1"/>
    <col min="3338" max="3338" width="3.125" style="3" customWidth="1"/>
    <col min="3339" max="3339" width="12.875" style="3" customWidth="1"/>
    <col min="3340" max="3342" width="3.125" style="3" customWidth="1"/>
    <col min="3343" max="3343" width="5.75" style="3" customWidth="1"/>
    <col min="3344" max="3344" width="3.125" style="3" customWidth="1"/>
    <col min="3345" max="3345" width="10.125" style="3" customWidth="1"/>
    <col min="3346" max="3346" width="5.625" style="3" customWidth="1"/>
    <col min="3347" max="3347" width="6.375" style="3" customWidth="1"/>
    <col min="3348" max="3584" width="3.125" style="3"/>
    <col min="3585" max="3585" width="3.625" style="3" customWidth="1"/>
    <col min="3586" max="3586" width="5.375" style="3" customWidth="1"/>
    <col min="3587" max="3587" width="7.125" style="3" customWidth="1"/>
    <col min="3588" max="3588" width="9" style="3" customWidth="1"/>
    <col min="3589" max="3589" width="4" style="3" customWidth="1"/>
    <col min="3590" max="3590" width="3.125" style="3" customWidth="1"/>
    <col min="3591" max="3591" width="12.875" style="3" customWidth="1"/>
    <col min="3592" max="3592" width="3.125" style="3" customWidth="1"/>
    <col min="3593" max="3593" width="12.875" style="3" customWidth="1"/>
    <col min="3594" max="3594" width="3.125" style="3" customWidth="1"/>
    <col min="3595" max="3595" width="12.875" style="3" customWidth="1"/>
    <col min="3596" max="3598" width="3.125" style="3" customWidth="1"/>
    <col min="3599" max="3599" width="5.75" style="3" customWidth="1"/>
    <col min="3600" max="3600" width="3.125" style="3" customWidth="1"/>
    <col min="3601" max="3601" width="10.125" style="3" customWidth="1"/>
    <col min="3602" max="3602" width="5.625" style="3" customWidth="1"/>
    <col min="3603" max="3603" width="6.375" style="3" customWidth="1"/>
    <col min="3604" max="3840" width="3.125" style="3"/>
    <col min="3841" max="3841" width="3.625" style="3" customWidth="1"/>
    <col min="3842" max="3842" width="5.375" style="3" customWidth="1"/>
    <col min="3843" max="3843" width="7.125" style="3" customWidth="1"/>
    <col min="3844" max="3844" width="9" style="3" customWidth="1"/>
    <col min="3845" max="3845" width="4" style="3" customWidth="1"/>
    <col min="3846" max="3846" width="3.125" style="3" customWidth="1"/>
    <col min="3847" max="3847" width="12.875" style="3" customWidth="1"/>
    <col min="3848" max="3848" width="3.125" style="3" customWidth="1"/>
    <col min="3849" max="3849" width="12.875" style="3" customWidth="1"/>
    <col min="3850" max="3850" width="3.125" style="3" customWidth="1"/>
    <col min="3851" max="3851" width="12.875" style="3" customWidth="1"/>
    <col min="3852" max="3854" width="3.125" style="3" customWidth="1"/>
    <col min="3855" max="3855" width="5.75" style="3" customWidth="1"/>
    <col min="3856" max="3856" width="3.125" style="3" customWidth="1"/>
    <col min="3857" max="3857" width="10.125" style="3" customWidth="1"/>
    <col min="3858" max="3858" width="5.625" style="3" customWidth="1"/>
    <col min="3859" max="3859" width="6.375" style="3" customWidth="1"/>
    <col min="3860" max="4096" width="3.125" style="3"/>
    <col min="4097" max="4097" width="3.625" style="3" customWidth="1"/>
    <col min="4098" max="4098" width="5.375" style="3" customWidth="1"/>
    <col min="4099" max="4099" width="7.125" style="3" customWidth="1"/>
    <col min="4100" max="4100" width="9" style="3" customWidth="1"/>
    <col min="4101" max="4101" width="4" style="3" customWidth="1"/>
    <col min="4102" max="4102" width="3.125" style="3" customWidth="1"/>
    <col min="4103" max="4103" width="12.875" style="3" customWidth="1"/>
    <col min="4104" max="4104" width="3.125" style="3" customWidth="1"/>
    <col min="4105" max="4105" width="12.875" style="3" customWidth="1"/>
    <col min="4106" max="4106" width="3.125" style="3" customWidth="1"/>
    <col min="4107" max="4107" width="12.875" style="3" customWidth="1"/>
    <col min="4108" max="4110" width="3.125" style="3" customWidth="1"/>
    <col min="4111" max="4111" width="5.75" style="3" customWidth="1"/>
    <col min="4112" max="4112" width="3.125" style="3" customWidth="1"/>
    <col min="4113" max="4113" width="10.125" style="3" customWidth="1"/>
    <col min="4114" max="4114" width="5.625" style="3" customWidth="1"/>
    <col min="4115" max="4115" width="6.375" style="3" customWidth="1"/>
    <col min="4116" max="4352" width="3.125" style="3"/>
    <col min="4353" max="4353" width="3.625" style="3" customWidth="1"/>
    <col min="4354" max="4354" width="5.375" style="3" customWidth="1"/>
    <col min="4355" max="4355" width="7.125" style="3" customWidth="1"/>
    <col min="4356" max="4356" width="9" style="3" customWidth="1"/>
    <col min="4357" max="4357" width="4" style="3" customWidth="1"/>
    <col min="4358" max="4358" width="3.125" style="3" customWidth="1"/>
    <col min="4359" max="4359" width="12.875" style="3" customWidth="1"/>
    <col min="4360" max="4360" width="3.125" style="3" customWidth="1"/>
    <col min="4361" max="4361" width="12.875" style="3" customWidth="1"/>
    <col min="4362" max="4362" width="3.125" style="3" customWidth="1"/>
    <col min="4363" max="4363" width="12.875" style="3" customWidth="1"/>
    <col min="4364" max="4366" width="3.125" style="3" customWidth="1"/>
    <col min="4367" max="4367" width="5.75" style="3" customWidth="1"/>
    <col min="4368" max="4368" width="3.125" style="3" customWidth="1"/>
    <col min="4369" max="4369" width="10.125" style="3" customWidth="1"/>
    <col min="4370" max="4370" width="5.625" style="3" customWidth="1"/>
    <col min="4371" max="4371" width="6.375" style="3" customWidth="1"/>
    <col min="4372" max="4608" width="3.125" style="3"/>
    <col min="4609" max="4609" width="3.625" style="3" customWidth="1"/>
    <col min="4610" max="4610" width="5.375" style="3" customWidth="1"/>
    <col min="4611" max="4611" width="7.125" style="3" customWidth="1"/>
    <col min="4612" max="4612" width="9" style="3" customWidth="1"/>
    <col min="4613" max="4613" width="4" style="3" customWidth="1"/>
    <col min="4614" max="4614" width="3.125" style="3" customWidth="1"/>
    <col min="4615" max="4615" width="12.875" style="3" customWidth="1"/>
    <col min="4616" max="4616" width="3.125" style="3" customWidth="1"/>
    <col min="4617" max="4617" width="12.875" style="3" customWidth="1"/>
    <col min="4618" max="4618" width="3.125" style="3" customWidth="1"/>
    <col min="4619" max="4619" width="12.875" style="3" customWidth="1"/>
    <col min="4620" max="4622" width="3.125" style="3" customWidth="1"/>
    <col min="4623" max="4623" width="5.75" style="3" customWidth="1"/>
    <col min="4624" max="4624" width="3.125" style="3" customWidth="1"/>
    <col min="4625" max="4625" width="10.125" style="3" customWidth="1"/>
    <col min="4626" max="4626" width="5.625" style="3" customWidth="1"/>
    <col min="4627" max="4627" width="6.375" style="3" customWidth="1"/>
    <col min="4628" max="4864" width="3.125" style="3"/>
    <col min="4865" max="4865" width="3.625" style="3" customWidth="1"/>
    <col min="4866" max="4866" width="5.375" style="3" customWidth="1"/>
    <col min="4867" max="4867" width="7.125" style="3" customWidth="1"/>
    <col min="4868" max="4868" width="9" style="3" customWidth="1"/>
    <col min="4869" max="4869" width="4" style="3" customWidth="1"/>
    <col min="4870" max="4870" width="3.125" style="3" customWidth="1"/>
    <col min="4871" max="4871" width="12.875" style="3" customWidth="1"/>
    <col min="4872" max="4872" width="3.125" style="3" customWidth="1"/>
    <col min="4873" max="4873" width="12.875" style="3" customWidth="1"/>
    <col min="4874" max="4874" width="3.125" style="3" customWidth="1"/>
    <col min="4875" max="4875" width="12.875" style="3" customWidth="1"/>
    <col min="4876" max="4878" width="3.125" style="3" customWidth="1"/>
    <col min="4879" max="4879" width="5.75" style="3" customWidth="1"/>
    <col min="4880" max="4880" width="3.125" style="3" customWidth="1"/>
    <col min="4881" max="4881" width="10.125" style="3" customWidth="1"/>
    <col min="4882" max="4882" width="5.625" style="3" customWidth="1"/>
    <col min="4883" max="4883" width="6.375" style="3" customWidth="1"/>
    <col min="4884" max="5120" width="3.125" style="3"/>
    <col min="5121" max="5121" width="3.625" style="3" customWidth="1"/>
    <col min="5122" max="5122" width="5.375" style="3" customWidth="1"/>
    <col min="5123" max="5123" width="7.125" style="3" customWidth="1"/>
    <col min="5124" max="5124" width="9" style="3" customWidth="1"/>
    <col min="5125" max="5125" width="4" style="3" customWidth="1"/>
    <col min="5126" max="5126" width="3.125" style="3" customWidth="1"/>
    <col min="5127" max="5127" width="12.875" style="3" customWidth="1"/>
    <col min="5128" max="5128" width="3.125" style="3" customWidth="1"/>
    <col min="5129" max="5129" width="12.875" style="3" customWidth="1"/>
    <col min="5130" max="5130" width="3.125" style="3" customWidth="1"/>
    <col min="5131" max="5131" width="12.875" style="3" customWidth="1"/>
    <col min="5132" max="5134" width="3.125" style="3" customWidth="1"/>
    <col min="5135" max="5135" width="5.75" style="3" customWidth="1"/>
    <col min="5136" max="5136" width="3.125" style="3" customWidth="1"/>
    <col min="5137" max="5137" width="10.125" style="3" customWidth="1"/>
    <col min="5138" max="5138" width="5.625" style="3" customWidth="1"/>
    <col min="5139" max="5139" width="6.375" style="3" customWidth="1"/>
    <col min="5140" max="5376" width="3.125" style="3"/>
    <col min="5377" max="5377" width="3.625" style="3" customWidth="1"/>
    <col min="5378" max="5378" width="5.375" style="3" customWidth="1"/>
    <col min="5379" max="5379" width="7.125" style="3" customWidth="1"/>
    <col min="5380" max="5380" width="9" style="3" customWidth="1"/>
    <col min="5381" max="5381" width="4" style="3" customWidth="1"/>
    <col min="5382" max="5382" width="3.125" style="3" customWidth="1"/>
    <col min="5383" max="5383" width="12.875" style="3" customWidth="1"/>
    <col min="5384" max="5384" width="3.125" style="3" customWidth="1"/>
    <col min="5385" max="5385" width="12.875" style="3" customWidth="1"/>
    <col min="5386" max="5386" width="3.125" style="3" customWidth="1"/>
    <col min="5387" max="5387" width="12.875" style="3" customWidth="1"/>
    <col min="5388" max="5390" width="3.125" style="3" customWidth="1"/>
    <col min="5391" max="5391" width="5.75" style="3" customWidth="1"/>
    <col min="5392" max="5392" width="3.125" style="3" customWidth="1"/>
    <col min="5393" max="5393" width="10.125" style="3" customWidth="1"/>
    <col min="5394" max="5394" width="5.625" style="3" customWidth="1"/>
    <col min="5395" max="5395" width="6.375" style="3" customWidth="1"/>
    <col min="5396" max="5632" width="3.125" style="3"/>
    <col min="5633" max="5633" width="3.625" style="3" customWidth="1"/>
    <col min="5634" max="5634" width="5.375" style="3" customWidth="1"/>
    <col min="5635" max="5635" width="7.125" style="3" customWidth="1"/>
    <col min="5636" max="5636" width="9" style="3" customWidth="1"/>
    <col min="5637" max="5637" width="4" style="3" customWidth="1"/>
    <col min="5638" max="5638" width="3.125" style="3" customWidth="1"/>
    <col min="5639" max="5639" width="12.875" style="3" customWidth="1"/>
    <col min="5640" max="5640" width="3.125" style="3" customWidth="1"/>
    <col min="5641" max="5641" width="12.875" style="3" customWidth="1"/>
    <col min="5642" max="5642" width="3.125" style="3" customWidth="1"/>
    <col min="5643" max="5643" width="12.875" style="3" customWidth="1"/>
    <col min="5644" max="5646" width="3.125" style="3" customWidth="1"/>
    <col min="5647" max="5647" width="5.75" style="3" customWidth="1"/>
    <col min="5648" max="5648" width="3.125" style="3" customWidth="1"/>
    <col min="5649" max="5649" width="10.125" style="3" customWidth="1"/>
    <col min="5650" max="5650" width="5.625" style="3" customWidth="1"/>
    <col min="5651" max="5651" width="6.375" style="3" customWidth="1"/>
    <col min="5652" max="5888" width="3.125" style="3"/>
    <col min="5889" max="5889" width="3.625" style="3" customWidth="1"/>
    <col min="5890" max="5890" width="5.375" style="3" customWidth="1"/>
    <col min="5891" max="5891" width="7.125" style="3" customWidth="1"/>
    <col min="5892" max="5892" width="9" style="3" customWidth="1"/>
    <col min="5893" max="5893" width="4" style="3" customWidth="1"/>
    <col min="5894" max="5894" width="3.125" style="3" customWidth="1"/>
    <col min="5895" max="5895" width="12.875" style="3" customWidth="1"/>
    <col min="5896" max="5896" width="3.125" style="3" customWidth="1"/>
    <col min="5897" max="5897" width="12.875" style="3" customWidth="1"/>
    <col min="5898" max="5898" width="3.125" style="3" customWidth="1"/>
    <col min="5899" max="5899" width="12.875" style="3" customWidth="1"/>
    <col min="5900" max="5902" width="3.125" style="3" customWidth="1"/>
    <col min="5903" max="5903" width="5.75" style="3" customWidth="1"/>
    <col min="5904" max="5904" width="3.125" style="3" customWidth="1"/>
    <col min="5905" max="5905" width="10.125" style="3" customWidth="1"/>
    <col min="5906" max="5906" width="5.625" style="3" customWidth="1"/>
    <col min="5907" max="5907" width="6.375" style="3" customWidth="1"/>
    <col min="5908" max="6144" width="3.125" style="3"/>
    <col min="6145" max="6145" width="3.625" style="3" customWidth="1"/>
    <col min="6146" max="6146" width="5.375" style="3" customWidth="1"/>
    <col min="6147" max="6147" width="7.125" style="3" customWidth="1"/>
    <col min="6148" max="6148" width="9" style="3" customWidth="1"/>
    <col min="6149" max="6149" width="4" style="3" customWidth="1"/>
    <col min="6150" max="6150" width="3.125" style="3" customWidth="1"/>
    <col min="6151" max="6151" width="12.875" style="3" customWidth="1"/>
    <col min="6152" max="6152" width="3.125" style="3" customWidth="1"/>
    <col min="6153" max="6153" width="12.875" style="3" customWidth="1"/>
    <col min="6154" max="6154" width="3.125" style="3" customWidth="1"/>
    <col min="6155" max="6155" width="12.875" style="3" customWidth="1"/>
    <col min="6156" max="6158" width="3.125" style="3" customWidth="1"/>
    <col min="6159" max="6159" width="5.75" style="3" customWidth="1"/>
    <col min="6160" max="6160" width="3.125" style="3" customWidth="1"/>
    <col min="6161" max="6161" width="10.125" style="3" customWidth="1"/>
    <col min="6162" max="6162" width="5.625" style="3" customWidth="1"/>
    <col min="6163" max="6163" width="6.375" style="3" customWidth="1"/>
    <col min="6164" max="6400" width="3.125" style="3"/>
    <col min="6401" max="6401" width="3.625" style="3" customWidth="1"/>
    <col min="6402" max="6402" width="5.375" style="3" customWidth="1"/>
    <col min="6403" max="6403" width="7.125" style="3" customWidth="1"/>
    <col min="6404" max="6404" width="9" style="3" customWidth="1"/>
    <col min="6405" max="6405" width="4" style="3" customWidth="1"/>
    <col min="6406" max="6406" width="3.125" style="3" customWidth="1"/>
    <col min="6407" max="6407" width="12.875" style="3" customWidth="1"/>
    <col min="6408" max="6408" width="3.125" style="3" customWidth="1"/>
    <col min="6409" max="6409" width="12.875" style="3" customWidth="1"/>
    <col min="6410" max="6410" width="3.125" style="3" customWidth="1"/>
    <col min="6411" max="6411" width="12.875" style="3" customWidth="1"/>
    <col min="6412" max="6414" width="3.125" style="3" customWidth="1"/>
    <col min="6415" max="6415" width="5.75" style="3" customWidth="1"/>
    <col min="6416" max="6416" width="3.125" style="3" customWidth="1"/>
    <col min="6417" max="6417" width="10.125" style="3" customWidth="1"/>
    <col min="6418" max="6418" width="5.625" style="3" customWidth="1"/>
    <col min="6419" max="6419" width="6.375" style="3" customWidth="1"/>
    <col min="6420" max="6656" width="3.125" style="3"/>
    <col min="6657" max="6657" width="3.625" style="3" customWidth="1"/>
    <col min="6658" max="6658" width="5.375" style="3" customWidth="1"/>
    <col min="6659" max="6659" width="7.125" style="3" customWidth="1"/>
    <col min="6660" max="6660" width="9" style="3" customWidth="1"/>
    <col min="6661" max="6661" width="4" style="3" customWidth="1"/>
    <col min="6662" max="6662" width="3.125" style="3" customWidth="1"/>
    <col min="6663" max="6663" width="12.875" style="3" customWidth="1"/>
    <col min="6664" max="6664" width="3.125" style="3" customWidth="1"/>
    <col min="6665" max="6665" width="12.875" style="3" customWidth="1"/>
    <col min="6666" max="6666" width="3.125" style="3" customWidth="1"/>
    <col min="6667" max="6667" width="12.875" style="3" customWidth="1"/>
    <col min="6668" max="6670" width="3.125" style="3" customWidth="1"/>
    <col min="6671" max="6671" width="5.75" style="3" customWidth="1"/>
    <col min="6672" max="6672" width="3.125" style="3" customWidth="1"/>
    <col min="6673" max="6673" width="10.125" style="3" customWidth="1"/>
    <col min="6674" max="6674" width="5.625" style="3" customWidth="1"/>
    <col min="6675" max="6675" width="6.375" style="3" customWidth="1"/>
    <col min="6676" max="6912" width="3.125" style="3"/>
    <col min="6913" max="6913" width="3.625" style="3" customWidth="1"/>
    <col min="6914" max="6914" width="5.375" style="3" customWidth="1"/>
    <col min="6915" max="6915" width="7.125" style="3" customWidth="1"/>
    <col min="6916" max="6916" width="9" style="3" customWidth="1"/>
    <col min="6917" max="6917" width="4" style="3" customWidth="1"/>
    <col min="6918" max="6918" width="3.125" style="3" customWidth="1"/>
    <col min="6919" max="6919" width="12.875" style="3" customWidth="1"/>
    <col min="6920" max="6920" width="3.125" style="3" customWidth="1"/>
    <col min="6921" max="6921" width="12.875" style="3" customWidth="1"/>
    <col min="6922" max="6922" width="3.125" style="3" customWidth="1"/>
    <col min="6923" max="6923" width="12.875" style="3" customWidth="1"/>
    <col min="6924" max="6926" width="3.125" style="3" customWidth="1"/>
    <col min="6927" max="6927" width="5.75" style="3" customWidth="1"/>
    <col min="6928" max="6928" width="3.125" style="3" customWidth="1"/>
    <col min="6929" max="6929" width="10.125" style="3" customWidth="1"/>
    <col min="6930" max="6930" width="5.625" style="3" customWidth="1"/>
    <col min="6931" max="6931" width="6.375" style="3" customWidth="1"/>
    <col min="6932" max="7168" width="3.125" style="3"/>
    <col min="7169" max="7169" width="3.625" style="3" customWidth="1"/>
    <col min="7170" max="7170" width="5.375" style="3" customWidth="1"/>
    <col min="7171" max="7171" width="7.125" style="3" customWidth="1"/>
    <col min="7172" max="7172" width="9" style="3" customWidth="1"/>
    <col min="7173" max="7173" width="4" style="3" customWidth="1"/>
    <col min="7174" max="7174" width="3.125" style="3" customWidth="1"/>
    <col min="7175" max="7175" width="12.875" style="3" customWidth="1"/>
    <col min="7176" max="7176" width="3.125" style="3" customWidth="1"/>
    <col min="7177" max="7177" width="12.875" style="3" customWidth="1"/>
    <col min="7178" max="7178" width="3.125" style="3" customWidth="1"/>
    <col min="7179" max="7179" width="12.875" style="3" customWidth="1"/>
    <col min="7180" max="7182" width="3.125" style="3" customWidth="1"/>
    <col min="7183" max="7183" width="5.75" style="3" customWidth="1"/>
    <col min="7184" max="7184" width="3.125" style="3" customWidth="1"/>
    <col min="7185" max="7185" width="10.125" style="3" customWidth="1"/>
    <col min="7186" max="7186" width="5.625" style="3" customWidth="1"/>
    <col min="7187" max="7187" width="6.375" style="3" customWidth="1"/>
    <col min="7188" max="7424" width="3.125" style="3"/>
    <col min="7425" max="7425" width="3.625" style="3" customWidth="1"/>
    <col min="7426" max="7426" width="5.375" style="3" customWidth="1"/>
    <col min="7427" max="7427" width="7.125" style="3" customWidth="1"/>
    <col min="7428" max="7428" width="9" style="3" customWidth="1"/>
    <col min="7429" max="7429" width="4" style="3" customWidth="1"/>
    <col min="7430" max="7430" width="3.125" style="3" customWidth="1"/>
    <col min="7431" max="7431" width="12.875" style="3" customWidth="1"/>
    <col min="7432" max="7432" width="3.125" style="3" customWidth="1"/>
    <col min="7433" max="7433" width="12.875" style="3" customWidth="1"/>
    <col min="7434" max="7434" width="3.125" style="3" customWidth="1"/>
    <col min="7435" max="7435" width="12.875" style="3" customWidth="1"/>
    <col min="7436" max="7438" width="3.125" style="3" customWidth="1"/>
    <col min="7439" max="7439" width="5.75" style="3" customWidth="1"/>
    <col min="7440" max="7440" width="3.125" style="3" customWidth="1"/>
    <col min="7441" max="7441" width="10.125" style="3" customWidth="1"/>
    <col min="7442" max="7442" width="5.625" style="3" customWidth="1"/>
    <col min="7443" max="7443" width="6.375" style="3" customWidth="1"/>
    <col min="7444" max="7680" width="3.125" style="3"/>
    <col min="7681" max="7681" width="3.625" style="3" customWidth="1"/>
    <col min="7682" max="7682" width="5.375" style="3" customWidth="1"/>
    <col min="7683" max="7683" width="7.125" style="3" customWidth="1"/>
    <col min="7684" max="7684" width="9" style="3" customWidth="1"/>
    <col min="7685" max="7685" width="4" style="3" customWidth="1"/>
    <col min="7686" max="7686" width="3.125" style="3" customWidth="1"/>
    <col min="7687" max="7687" width="12.875" style="3" customWidth="1"/>
    <col min="7688" max="7688" width="3.125" style="3" customWidth="1"/>
    <col min="7689" max="7689" width="12.875" style="3" customWidth="1"/>
    <col min="7690" max="7690" width="3.125" style="3" customWidth="1"/>
    <col min="7691" max="7691" width="12.875" style="3" customWidth="1"/>
    <col min="7692" max="7694" width="3.125" style="3" customWidth="1"/>
    <col min="7695" max="7695" width="5.75" style="3" customWidth="1"/>
    <col min="7696" max="7696" width="3.125" style="3" customWidth="1"/>
    <col min="7697" max="7697" width="10.125" style="3" customWidth="1"/>
    <col min="7698" max="7698" width="5.625" style="3" customWidth="1"/>
    <col min="7699" max="7699" width="6.375" style="3" customWidth="1"/>
    <col min="7700" max="7936" width="3.125" style="3"/>
    <col min="7937" max="7937" width="3.625" style="3" customWidth="1"/>
    <col min="7938" max="7938" width="5.375" style="3" customWidth="1"/>
    <col min="7939" max="7939" width="7.125" style="3" customWidth="1"/>
    <col min="7940" max="7940" width="9" style="3" customWidth="1"/>
    <col min="7941" max="7941" width="4" style="3" customWidth="1"/>
    <col min="7942" max="7942" width="3.125" style="3" customWidth="1"/>
    <col min="7943" max="7943" width="12.875" style="3" customWidth="1"/>
    <col min="7944" max="7944" width="3.125" style="3" customWidth="1"/>
    <col min="7945" max="7945" width="12.875" style="3" customWidth="1"/>
    <col min="7946" max="7946" width="3.125" style="3" customWidth="1"/>
    <col min="7947" max="7947" width="12.875" style="3" customWidth="1"/>
    <col min="7948" max="7950" width="3.125" style="3" customWidth="1"/>
    <col min="7951" max="7951" width="5.75" style="3" customWidth="1"/>
    <col min="7952" max="7952" width="3.125" style="3" customWidth="1"/>
    <col min="7953" max="7953" width="10.125" style="3" customWidth="1"/>
    <col min="7954" max="7954" width="5.625" style="3" customWidth="1"/>
    <col min="7955" max="7955" width="6.375" style="3" customWidth="1"/>
    <col min="7956" max="8192" width="3.125" style="3"/>
    <col min="8193" max="8193" width="3.625" style="3" customWidth="1"/>
    <col min="8194" max="8194" width="5.375" style="3" customWidth="1"/>
    <col min="8195" max="8195" width="7.125" style="3" customWidth="1"/>
    <col min="8196" max="8196" width="9" style="3" customWidth="1"/>
    <col min="8197" max="8197" width="4" style="3" customWidth="1"/>
    <col min="8198" max="8198" width="3.125" style="3" customWidth="1"/>
    <col min="8199" max="8199" width="12.875" style="3" customWidth="1"/>
    <col min="8200" max="8200" width="3.125" style="3" customWidth="1"/>
    <col min="8201" max="8201" width="12.875" style="3" customWidth="1"/>
    <col min="8202" max="8202" width="3.125" style="3" customWidth="1"/>
    <col min="8203" max="8203" width="12.875" style="3" customWidth="1"/>
    <col min="8204" max="8206" width="3.125" style="3" customWidth="1"/>
    <col min="8207" max="8207" width="5.75" style="3" customWidth="1"/>
    <col min="8208" max="8208" width="3.125" style="3" customWidth="1"/>
    <col min="8209" max="8209" width="10.125" style="3" customWidth="1"/>
    <col min="8210" max="8210" width="5.625" style="3" customWidth="1"/>
    <col min="8211" max="8211" width="6.375" style="3" customWidth="1"/>
    <col min="8212" max="8448" width="3.125" style="3"/>
    <col min="8449" max="8449" width="3.625" style="3" customWidth="1"/>
    <col min="8450" max="8450" width="5.375" style="3" customWidth="1"/>
    <col min="8451" max="8451" width="7.125" style="3" customWidth="1"/>
    <col min="8452" max="8452" width="9" style="3" customWidth="1"/>
    <col min="8453" max="8453" width="4" style="3" customWidth="1"/>
    <col min="8454" max="8454" width="3.125" style="3" customWidth="1"/>
    <col min="8455" max="8455" width="12.875" style="3" customWidth="1"/>
    <col min="8456" max="8456" width="3.125" style="3" customWidth="1"/>
    <col min="8457" max="8457" width="12.875" style="3" customWidth="1"/>
    <col min="8458" max="8458" width="3.125" style="3" customWidth="1"/>
    <col min="8459" max="8459" width="12.875" style="3" customWidth="1"/>
    <col min="8460" max="8462" width="3.125" style="3" customWidth="1"/>
    <col min="8463" max="8463" width="5.75" style="3" customWidth="1"/>
    <col min="8464" max="8464" width="3.125" style="3" customWidth="1"/>
    <col min="8465" max="8465" width="10.125" style="3" customWidth="1"/>
    <col min="8466" max="8466" width="5.625" style="3" customWidth="1"/>
    <col min="8467" max="8467" width="6.375" style="3" customWidth="1"/>
    <col min="8468" max="8704" width="3.125" style="3"/>
    <col min="8705" max="8705" width="3.625" style="3" customWidth="1"/>
    <col min="8706" max="8706" width="5.375" style="3" customWidth="1"/>
    <col min="8707" max="8707" width="7.125" style="3" customWidth="1"/>
    <col min="8708" max="8708" width="9" style="3" customWidth="1"/>
    <col min="8709" max="8709" width="4" style="3" customWidth="1"/>
    <col min="8710" max="8710" width="3.125" style="3" customWidth="1"/>
    <col min="8711" max="8711" width="12.875" style="3" customWidth="1"/>
    <col min="8712" max="8712" width="3.125" style="3" customWidth="1"/>
    <col min="8713" max="8713" width="12.875" style="3" customWidth="1"/>
    <col min="8714" max="8714" width="3.125" style="3" customWidth="1"/>
    <col min="8715" max="8715" width="12.875" style="3" customWidth="1"/>
    <col min="8716" max="8718" width="3.125" style="3" customWidth="1"/>
    <col min="8719" max="8719" width="5.75" style="3" customWidth="1"/>
    <col min="8720" max="8720" width="3.125" style="3" customWidth="1"/>
    <col min="8721" max="8721" width="10.125" style="3" customWidth="1"/>
    <col min="8722" max="8722" width="5.625" style="3" customWidth="1"/>
    <col min="8723" max="8723" width="6.375" style="3" customWidth="1"/>
    <col min="8724" max="8960" width="3.125" style="3"/>
    <col min="8961" max="8961" width="3.625" style="3" customWidth="1"/>
    <col min="8962" max="8962" width="5.375" style="3" customWidth="1"/>
    <col min="8963" max="8963" width="7.125" style="3" customWidth="1"/>
    <col min="8964" max="8964" width="9" style="3" customWidth="1"/>
    <col min="8965" max="8965" width="4" style="3" customWidth="1"/>
    <col min="8966" max="8966" width="3.125" style="3" customWidth="1"/>
    <col min="8967" max="8967" width="12.875" style="3" customWidth="1"/>
    <col min="8968" max="8968" width="3.125" style="3" customWidth="1"/>
    <col min="8969" max="8969" width="12.875" style="3" customWidth="1"/>
    <col min="8970" max="8970" width="3.125" style="3" customWidth="1"/>
    <col min="8971" max="8971" width="12.875" style="3" customWidth="1"/>
    <col min="8972" max="8974" width="3.125" style="3" customWidth="1"/>
    <col min="8975" max="8975" width="5.75" style="3" customWidth="1"/>
    <col min="8976" max="8976" width="3.125" style="3" customWidth="1"/>
    <col min="8977" max="8977" width="10.125" style="3" customWidth="1"/>
    <col min="8978" max="8978" width="5.625" style="3" customWidth="1"/>
    <col min="8979" max="8979" width="6.375" style="3" customWidth="1"/>
    <col min="8980" max="9216" width="3.125" style="3"/>
    <col min="9217" max="9217" width="3.625" style="3" customWidth="1"/>
    <col min="9218" max="9218" width="5.375" style="3" customWidth="1"/>
    <col min="9219" max="9219" width="7.125" style="3" customWidth="1"/>
    <col min="9220" max="9220" width="9" style="3" customWidth="1"/>
    <col min="9221" max="9221" width="4" style="3" customWidth="1"/>
    <col min="9222" max="9222" width="3.125" style="3" customWidth="1"/>
    <col min="9223" max="9223" width="12.875" style="3" customWidth="1"/>
    <col min="9224" max="9224" width="3.125" style="3" customWidth="1"/>
    <col min="9225" max="9225" width="12.875" style="3" customWidth="1"/>
    <col min="9226" max="9226" width="3.125" style="3" customWidth="1"/>
    <col min="9227" max="9227" width="12.875" style="3" customWidth="1"/>
    <col min="9228" max="9230" width="3.125" style="3" customWidth="1"/>
    <col min="9231" max="9231" width="5.75" style="3" customWidth="1"/>
    <col min="9232" max="9232" width="3.125" style="3" customWidth="1"/>
    <col min="9233" max="9233" width="10.125" style="3" customWidth="1"/>
    <col min="9234" max="9234" width="5.625" style="3" customWidth="1"/>
    <col min="9235" max="9235" width="6.375" style="3" customWidth="1"/>
    <col min="9236" max="9472" width="3.125" style="3"/>
    <col min="9473" max="9473" width="3.625" style="3" customWidth="1"/>
    <col min="9474" max="9474" width="5.375" style="3" customWidth="1"/>
    <col min="9475" max="9475" width="7.125" style="3" customWidth="1"/>
    <col min="9476" max="9476" width="9" style="3" customWidth="1"/>
    <col min="9477" max="9477" width="4" style="3" customWidth="1"/>
    <col min="9478" max="9478" width="3.125" style="3" customWidth="1"/>
    <col min="9479" max="9479" width="12.875" style="3" customWidth="1"/>
    <col min="9480" max="9480" width="3.125" style="3" customWidth="1"/>
    <col min="9481" max="9481" width="12.875" style="3" customWidth="1"/>
    <col min="9482" max="9482" width="3.125" style="3" customWidth="1"/>
    <col min="9483" max="9483" width="12.875" style="3" customWidth="1"/>
    <col min="9484" max="9486" width="3.125" style="3" customWidth="1"/>
    <col min="9487" max="9487" width="5.75" style="3" customWidth="1"/>
    <col min="9488" max="9488" width="3.125" style="3" customWidth="1"/>
    <col min="9489" max="9489" width="10.125" style="3" customWidth="1"/>
    <col min="9490" max="9490" width="5.625" style="3" customWidth="1"/>
    <col min="9491" max="9491" width="6.375" style="3" customWidth="1"/>
    <col min="9492" max="9728" width="3.125" style="3"/>
    <col min="9729" max="9729" width="3.625" style="3" customWidth="1"/>
    <col min="9730" max="9730" width="5.375" style="3" customWidth="1"/>
    <col min="9731" max="9731" width="7.125" style="3" customWidth="1"/>
    <col min="9732" max="9732" width="9" style="3" customWidth="1"/>
    <col min="9733" max="9733" width="4" style="3" customWidth="1"/>
    <col min="9734" max="9734" width="3.125" style="3" customWidth="1"/>
    <col min="9735" max="9735" width="12.875" style="3" customWidth="1"/>
    <col min="9736" max="9736" width="3.125" style="3" customWidth="1"/>
    <col min="9737" max="9737" width="12.875" style="3" customWidth="1"/>
    <col min="9738" max="9738" width="3.125" style="3" customWidth="1"/>
    <col min="9739" max="9739" width="12.875" style="3" customWidth="1"/>
    <col min="9740" max="9742" width="3.125" style="3" customWidth="1"/>
    <col min="9743" max="9743" width="5.75" style="3" customWidth="1"/>
    <col min="9744" max="9744" width="3.125" style="3" customWidth="1"/>
    <col min="9745" max="9745" width="10.125" style="3" customWidth="1"/>
    <col min="9746" max="9746" width="5.625" style="3" customWidth="1"/>
    <col min="9747" max="9747" width="6.375" style="3" customWidth="1"/>
    <col min="9748" max="9984" width="3.125" style="3"/>
    <col min="9985" max="9985" width="3.625" style="3" customWidth="1"/>
    <col min="9986" max="9986" width="5.375" style="3" customWidth="1"/>
    <col min="9987" max="9987" width="7.125" style="3" customWidth="1"/>
    <col min="9988" max="9988" width="9" style="3" customWidth="1"/>
    <col min="9989" max="9989" width="4" style="3" customWidth="1"/>
    <col min="9990" max="9990" width="3.125" style="3" customWidth="1"/>
    <col min="9991" max="9991" width="12.875" style="3" customWidth="1"/>
    <col min="9992" max="9992" width="3.125" style="3" customWidth="1"/>
    <col min="9993" max="9993" width="12.875" style="3" customWidth="1"/>
    <col min="9994" max="9994" width="3.125" style="3" customWidth="1"/>
    <col min="9995" max="9995" width="12.875" style="3" customWidth="1"/>
    <col min="9996" max="9998" width="3.125" style="3" customWidth="1"/>
    <col min="9999" max="9999" width="5.75" style="3" customWidth="1"/>
    <col min="10000" max="10000" width="3.125" style="3" customWidth="1"/>
    <col min="10001" max="10001" width="10.125" style="3" customWidth="1"/>
    <col min="10002" max="10002" width="5.625" style="3" customWidth="1"/>
    <col min="10003" max="10003" width="6.375" style="3" customWidth="1"/>
    <col min="10004" max="10240" width="3.125" style="3"/>
    <col min="10241" max="10241" width="3.625" style="3" customWidth="1"/>
    <col min="10242" max="10242" width="5.375" style="3" customWidth="1"/>
    <col min="10243" max="10243" width="7.125" style="3" customWidth="1"/>
    <col min="10244" max="10244" width="9" style="3" customWidth="1"/>
    <col min="10245" max="10245" width="4" style="3" customWidth="1"/>
    <col min="10246" max="10246" width="3.125" style="3" customWidth="1"/>
    <col min="10247" max="10247" width="12.875" style="3" customWidth="1"/>
    <col min="10248" max="10248" width="3.125" style="3" customWidth="1"/>
    <col min="10249" max="10249" width="12.875" style="3" customWidth="1"/>
    <col min="10250" max="10250" width="3.125" style="3" customWidth="1"/>
    <col min="10251" max="10251" width="12.875" style="3" customWidth="1"/>
    <col min="10252" max="10254" width="3.125" style="3" customWidth="1"/>
    <col min="10255" max="10255" width="5.75" style="3" customWidth="1"/>
    <col min="10256" max="10256" width="3.125" style="3" customWidth="1"/>
    <col min="10257" max="10257" width="10.125" style="3" customWidth="1"/>
    <col min="10258" max="10258" width="5.625" style="3" customWidth="1"/>
    <col min="10259" max="10259" width="6.375" style="3" customWidth="1"/>
    <col min="10260" max="10496" width="3.125" style="3"/>
    <col min="10497" max="10497" width="3.625" style="3" customWidth="1"/>
    <col min="10498" max="10498" width="5.375" style="3" customWidth="1"/>
    <col min="10499" max="10499" width="7.125" style="3" customWidth="1"/>
    <col min="10500" max="10500" width="9" style="3" customWidth="1"/>
    <col min="10501" max="10501" width="4" style="3" customWidth="1"/>
    <col min="10502" max="10502" width="3.125" style="3" customWidth="1"/>
    <col min="10503" max="10503" width="12.875" style="3" customWidth="1"/>
    <col min="10504" max="10504" width="3.125" style="3" customWidth="1"/>
    <col min="10505" max="10505" width="12.875" style="3" customWidth="1"/>
    <col min="10506" max="10506" width="3.125" style="3" customWidth="1"/>
    <col min="10507" max="10507" width="12.875" style="3" customWidth="1"/>
    <col min="10508" max="10510" width="3.125" style="3" customWidth="1"/>
    <col min="10511" max="10511" width="5.75" style="3" customWidth="1"/>
    <col min="10512" max="10512" width="3.125" style="3" customWidth="1"/>
    <col min="10513" max="10513" width="10.125" style="3" customWidth="1"/>
    <col min="10514" max="10514" width="5.625" style="3" customWidth="1"/>
    <col min="10515" max="10515" width="6.375" style="3" customWidth="1"/>
    <col min="10516" max="10752" width="3.125" style="3"/>
    <col min="10753" max="10753" width="3.625" style="3" customWidth="1"/>
    <col min="10754" max="10754" width="5.375" style="3" customWidth="1"/>
    <col min="10755" max="10755" width="7.125" style="3" customWidth="1"/>
    <col min="10756" max="10756" width="9" style="3" customWidth="1"/>
    <col min="10757" max="10757" width="4" style="3" customWidth="1"/>
    <col min="10758" max="10758" width="3.125" style="3" customWidth="1"/>
    <col min="10759" max="10759" width="12.875" style="3" customWidth="1"/>
    <col min="10760" max="10760" width="3.125" style="3" customWidth="1"/>
    <col min="10761" max="10761" width="12.875" style="3" customWidth="1"/>
    <col min="10762" max="10762" width="3.125" style="3" customWidth="1"/>
    <col min="10763" max="10763" width="12.875" style="3" customWidth="1"/>
    <col min="10764" max="10766" width="3.125" style="3" customWidth="1"/>
    <col min="10767" max="10767" width="5.75" style="3" customWidth="1"/>
    <col min="10768" max="10768" width="3.125" style="3" customWidth="1"/>
    <col min="10769" max="10769" width="10.125" style="3" customWidth="1"/>
    <col min="10770" max="10770" width="5.625" style="3" customWidth="1"/>
    <col min="10771" max="10771" width="6.375" style="3" customWidth="1"/>
    <col min="10772" max="11008" width="3.125" style="3"/>
    <col min="11009" max="11009" width="3.625" style="3" customWidth="1"/>
    <col min="11010" max="11010" width="5.375" style="3" customWidth="1"/>
    <col min="11011" max="11011" width="7.125" style="3" customWidth="1"/>
    <col min="11012" max="11012" width="9" style="3" customWidth="1"/>
    <col min="11013" max="11013" width="4" style="3" customWidth="1"/>
    <col min="11014" max="11014" width="3.125" style="3" customWidth="1"/>
    <col min="11015" max="11015" width="12.875" style="3" customWidth="1"/>
    <col min="11016" max="11016" width="3.125" style="3" customWidth="1"/>
    <col min="11017" max="11017" width="12.875" style="3" customWidth="1"/>
    <col min="11018" max="11018" width="3.125" style="3" customWidth="1"/>
    <col min="11019" max="11019" width="12.875" style="3" customWidth="1"/>
    <col min="11020" max="11022" width="3.125" style="3" customWidth="1"/>
    <col min="11023" max="11023" width="5.75" style="3" customWidth="1"/>
    <col min="11024" max="11024" width="3.125" style="3" customWidth="1"/>
    <col min="11025" max="11025" width="10.125" style="3" customWidth="1"/>
    <col min="11026" max="11026" width="5.625" style="3" customWidth="1"/>
    <col min="11027" max="11027" width="6.375" style="3" customWidth="1"/>
    <col min="11028" max="11264" width="3.125" style="3"/>
    <col min="11265" max="11265" width="3.625" style="3" customWidth="1"/>
    <col min="11266" max="11266" width="5.375" style="3" customWidth="1"/>
    <col min="11267" max="11267" width="7.125" style="3" customWidth="1"/>
    <col min="11268" max="11268" width="9" style="3" customWidth="1"/>
    <col min="11269" max="11269" width="4" style="3" customWidth="1"/>
    <col min="11270" max="11270" width="3.125" style="3" customWidth="1"/>
    <col min="11271" max="11271" width="12.875" style="3" customWidth="1"/>
    <col min="11272" max="11272" width="3.125" style="3" customWidth="1"/>
    <col min="11273" max="11273" width="12.875" style="3" customWidth="1"/>
    <col min="11274" max="11274" width="3.125" style="3" customWidth="1"/>
    <col min="11275" max="11275" width="12.875" style="3" customWidth="1"/>
    <col min="11276" max="11278" width="3.125" style="3" customWidth="1"/>
    <col min="11279" max="11279" width="5.75" style="3" customWidth="1"/>
    <col min="11280" max="11280" width="3.125" style="3" customWidth="1"/>
    <col min="11281" max="11281" width="10.125" style="3" customWidth="1"/>
    <col min="11282" max="11282" width="5.625" style="3" customWidth="1"/>
    <col min="11283" max="11283" width="6.375" style="3" customWidth="1"/>
    <col min="11284" max="11520" width="3.125" style="3"/>
    <col min="11521" max="11521" width="3.625" style="3" customWidth="1"/>
    <col min="11522" max="11522" width="5.375" style="3" customWidth="1"/>
    <col min="11523" max="11523" width="7.125" style="3" customWidth="1"/>
    <col min="11524" max="11524" width="9" style="3" customWidth="1"/>
    <col min="11525" max="11525" width="4" style="3" customWidth="1"/>
    <col min="11526" max="11526" width="3.125" style="3" customWidth="1"/>
    <col min="11527" max="11527" width="12.875" style="3" customWidth="1"/>
    <col min="11528" max="11528" width="3.125" style="3" customWidth="1"/>
    <col min="11529" max="11529" width="12.875" style="3" customWidth="1"/>
    <col min="11530" max="11530" width="3.125" style="3" customWidth="1"/>
    <col min="11531" max="11531" width="12.875" style="3" customWidth="1"/>
    <col min="11532" max="11534" width="3.125" style="3" customWidth="1"/>
    <col min="11535" max="11535" width="5.75" style="3" customWidth="1"/>
    <col min="11536" max="11536" width="3.125" style="3" customWidth="1"/>
    <col min="11537" max="11537" width="10.125" style="3" customWidth="1"/>
    <col min="11538" max="11538" width="5.625" style="3" customWidth="1"/>
    <col min="11539" max="11539" width="6.375" style="3" customWidth="1"/>
    <col min="11540" max="11776" width="3.125" style="3"/>
    <col min="11777" max="11777" width="3.625" style="3" customWidth="1"/>
    <col min="11778" max="11778" width="5.375" style="3" customWidth="1"/>
    <col min="11779" max="11779" width="7.125" style="3" customWidth="1"/>
    <col min="11780" max="11780" width="9" style="3" customWidth="1"/>
    <col min="11781" max="11781" width="4" style="3" customWidth="1"/>
    <col min="11782" max="11782" width="3.125" style="3" customWidth="1"/>
    <col min="11783" max="11783" width="12.875" style="3" customWidth="1"/>
    <col min="11784" max="11784" width="3.125" style="3" customWidth="1"/>
    <col min="11785" max="11785" width="12.875" style="3" customWidth="1"/>
    <col min="11786" max="11786" width="3.125" style="3" customWidth="1"/>
    <col min="11787" max="11787" width="12.875" style="3" customWidth="1"/>
    <col min="11788" max="11790" width="3.125" style="3" customWidth="1"/>
    <col min="11791" max="11791" width="5.75" style="3" customWidth="1"/>
    <col min="11792" max="11792" width="3.125" style="3" customWidth="1"/>
    <col min="11793" max="11793" width="10.125" style="3" customWidth="1"/>
    <col min="11794" max="11794" width="5.625" style="3" customWidth="1"/>
    <col min="11795" max="11795" width="6.375" style="3" customWidth="1"/>
    <col min="11796" max="12032" width="3.125" style="3"/>
    <col min="12033" max="12033" width="3.625" style="3" customWidth="1"/>
    <col min="12034" max="12034" width="5.375" style="3" customWidth="1"/>
    <col min="12035" max="12035" width="7.125" style="3" customWidth="1"/>
    <col min="12036" max="12036" width="9" style="3" customWidth="1"/>
    <col min="12037" max="12037" width="4" style="3" customWidth="1"/>
    <col min="12038" max="12038" width="3.125" style="3" customWidth="1"/>
    <col min="12039" max="12039" width="12.875" style="3" customWidth="1"/>
    <col min="12040" max="12040" width="3.125" style="3" customWidth="1"/>
    <col min="12041" max="12041" width="12.875" style="3" customWidth="1"/>
    <col min="12042" max="12042" width="3.125" style="3" customWidth="1"/>
    <col min="12043" max="12043" width="12.875" style="3" customWidth="1"/>
    <col min="12044" max="12046" width="3.125" style="3" customWidth="1"/>
    <col min="12047" max="12047" width="5.75" style="3" customWidth="1"/>
    <col min="12048" max="12048" width="3.125" style="3" customWidth="1"/>
    <col min="12049" max="12049" width="10.125" style="3" customWidth="1"/>
    <col min="12050" max="12050" width="5.625" style="3" customWidth="1"/>
    <col min="12051" max="12051" width="6.375" style="3" customWidth="1"/>
    <col min="12052" max="12288" width="3.125" style="3"/>
    <col min="12289" max="12289" width="3.625" style="3" customWidth="1"/>
    <col min="12290" max="12290" width="5.375" style="3" customWidth="1"/>
    <col min="12291" max="12291" width="7.125" style="3" customWidth="1"/>
    <col min="12292" max="12292" width="9" style="3" customWidth="1"/>
    <col min="12293" max="12293" width="4" style="3" customWidth="1"/>
    <col min="12294" max="12294" width="3.125" style="3" customWidth="1"/>
    <col min="12295" max="12295" width="12.875" style="3" customWidth="1"/>
    <col min="12296" max="12296" width="3.125" style="3" customWidth="1"/>
    <col min="12297" max="12297" width="12.875" style="3" customWidth="1"/>
    <col min="12298" max="12298" width="3.125" style="3" customWidth="1"/>
    <col min="12299" max="12299" width="12.875" style="3" customWidth="1"/>
    <col min="12300" max="12302" width="3.125" style="3" customWidth="1"/>
    <col min="12303" max="12303" width="5.75" style="3" customWidth="1"/>
    <col min="12304" max="12304" width="3.125" style="3" customWidth="1"/>
    <col min="12305" max="12305" width="10.125" style="3" customWidth="1"/>
    <col min="12306" max="12306" width="5.625" style="3" customWidth="1"/>
    <col min="12307" max="12307" width="6.375" style="3" customWidth="1"/>
    <col min="12308" max="12544" width="3.125" style="3"/>
    <col min="12545" max="12545" width="3.625" style="3" customWidth="1"/>
    <col min="12546" max="12546" width="5.375" style="3" customWidth="1"/>
    <col min="12547" max="12547" width="7.125" style="3" customWidth="1"/>
    <col min="12548" max="12548" width="9" style="3" customWidth="1"/>
    <col min="12549" max="12549" width="4" style="3" customWidth="1"/>
    <col min="12550" max="12550" width="3.125" style="3" customWidth="1"/>
    <col min="12551" max="12551" width="12.875" style="3" customWidth="1"/>
    <col min="12552" max="12552" width="3.125" style="3" customWidth="1"/>
    <col min="12553" max="12553" width="12.875" style="3" customWidth="1"/>
    <col min="12554" max="12554" width="3.125" style="3" customWidth="1"/>
    <col min="12555" max="12555" width="12.875" style="3" customWidth="1"/>
    <col min="12556" max="12558" width="3.125" style="3" customWidth="1"/>
    <col min="12559" max="12559" width="5.75" style="3" customWidth="1"/>
    <col min="12560" max="12560" width="3.125" style="3" customWidth="1"/>
    <col min="12561" max="12561" width="10.125" style="3" customWidth="1"/>
    <col min="12562" max="12562" width="5.625" style="3" customWidth="1"/>
    <col min="12563" max="12563" width="6.375" style="3" customWidth="1"/>
    <col min="12564" max="12800" width="3.125" style="3"/>
    <col min="12801" max="12801" width="3.625" style="3" customWidth="1"/>
    <col min="12802" max="12802" width="5.375" style="3" customWidth="1"/>
    <col min="12803" max="12803" width="7.125" style="3" customWidth="1"/>
    <col min="12804" max="12804" width="9" style="3" customWidth="1"/>
    <col min="12805" max="12805" width="4" style="3" customWidth="1"/>
    <col min="12806" max="12806" width="3.125" style="3" customWidth="1"/>
    <col min="12807" max="12807" width="12.875" style="3" customWidth="1"/>
    <col min="12808" max="12808" width="3.125" style="3" customWidth="1"/>
    <col min="12809" max="12809" width="12.875" style="3" customWidth="1"/>
    <col min="12810" max="12810" width="3.125" style="3" customWidth="1"/>
    <col min="12811" max="12811" width="12.875" style="3" customWidth="1"/>
    <col min="12812" max="12814" width="3.125" style="3" customWidth="1"/>
    <col min="12815" max="12815" width="5.75" style="3" customWidth="1"/>
    <col min="12816" max="12816" width="3.125" style="3" customWidth="1"/>
    <col min="12817" max="12817" width="10.125" style="3" customWidth="1"/>
    <col min="12818" max="12818" width="5.625" style="3" customWidth="1"/>
    <col min="12819" max="12819" width="6.375" style="3" customWidth="1"/>
    <col min="12820" max="13056" width="3.125" style="3"/>
    <col min="13057" max="13057" width="3.625" style="3" customWidth="1"/>
    <col min="13058" max="13058" width="5.375" style="3" customWidth="1"/>
    <col min="13059" max="13059" width="7.125" style="3" customWidth="1"/>
    <col min="13060" max="13060" width="9" style="3" customWidth="1"/>
    <col min="13061" max="13061" width="4" style="3" customWidth="1"/>
    <col min="13062" max="13062" width="3.125" style="3" customWidth="1"/>
    <col min="13063" max="13063" width="12.875" style="3" customWidth="1"/>
    <col min="13064" max="13064" width="3.125" style="3" customWidth="1"/>
    <col min="13065" max="13065" width="12.875" style="3" customWidth="1"/>
    <col min="13066" max="13066" width="3.125" style="3" customWidth="1"/>
    <col min="13067" max="13067" width="12.875" style="3" customWidth="1"/>
    <col min="13068" max="13070" width="3.125" style="3" customWidth="1"/>
    <col min="13071" max="13071" width="5.75" style="3" customWidth="1"/>
    <col min="13072" max="13072" width="3.125" style="3" customWidth="1"/>
    <col min="13073" max="13073" width="10.125" style="3" customWidth="1"/>
    <col min="13074" max="13074" width="5.625" style="3" customWidth="1"/>
    <col min="13075" max="13075" width="6.375" style="3" customWidth="1"/>
    <col min="13076" max="13312" width="3.125" style="3"/>
    <col min="13313" max="13313" width="3.625" style="3" customWidth="1"/>
    <col min="13314" max="13314" width="5.375" style="3" customWidth="1"/>
    <col min="13315" max="13315" width="7.125" style="3" customWidth="1"/>
    <col min="13316" max="13316" width="9" style="3" customWidth="1"/>
    <col min="13317" max="13317" width="4" style="3" customWidth="1"/>
    <col min="13318" max="13318" width="3.125" style="3" customWidth="1"/>
    <col min="13319" max="13319" width="12.875" style="3" customWidth="1"/>
    <col min="13320" max="13320" width="3.125" style="3" customWidth="1"/>
    <col min="13321" max="13321" width="12.875" style="3" customWidth="1"/>
    <col min="13322" max="13322" width="3.125" style="3" customWidth="1"/>
    <col min="13323" max="13323" width="12.875" style="3" customWidth="1"/>
    <col min="13324" max="13326" width="3.125" style="3" customWidth="1"/>
    <col min="13327" max="13327" width="5.75" style="3" customWidth="1"/>
    <col min="13328" max="13328" width="3.125" style="3" customWidth="1"/>
    <col min="13329" max="13329" width="10.125" style="3" customWidth="1"/>
    <col min="13330" max="13330" width="5.625" style="3" customWidth="1"/>
    <col min="13331" max="13331" width="6.375" style="3" customWidth="1"/>
    <col min="13332" max="13568" width="3.125" style="3"/>
    <col min="13569" max="13569" width="3.625" style="3" customWidth="1"/>
    <col min="13570" max="13570" width="5.375" style="3" customWidth="1"/>
    <col min="13571" max="13571" width="7.125" style="3" customWidth="1"/>
    <col min="13572" max="13572" width="9" style="3" customWidth="1"/>
    <col min="13573" max="13573" width="4" style="3" customWidth="1"/>
    <col min="13574" max="13574" width="3.125" style="3" customWidth="1"/>
    <col min="13575" max="13575" width="12.875" style="3" customWidth="1"/>
    <col min="13576" max="13576" width="3.125" style="3" customWidth="1"/>
    <col min="13577" max="13577" width="12.875" style="3" customWidth="1"/>
    <col min="13578" max="13578" width="3.125" style="3" customWidth="1"/>
    <col min="13579" max="13579" width="12.875" style="3" customWidth="1"/>
    <col min="13580" max="13582" width="3.125" style="3" customWidth="1"/>
    <col min="13583" max="13583" width="5.75" style="3" customWidth="1"/>
    <col min="13584" max="13584" width="3.125" style="3" customWidth="1"/>
    <col min="13585" max="13585" width="10.125" style="3" customWidth="1"/>
    <col min="13586" max="13586" width="5.625" style="3" customWidth="1"/>
    <col min="13587" max="13587" width="6.375" style="3" customWidth="1"/>
    <col min="13588" max="13824" width="3.125" style="3"/>
    <col min="13825" max="13825" width="3.625" style="3" customWidth="1"/>
    <col min="13826" max="13826" width="5.375" style="3" customWidth="1"/>
    <col min="13827" max="13827" width="7.125" style="3" customWidth="1"/>
    <col min="13828" max="13828" width="9" style="3" customWidth="1"/>
    <col min="13829" max="13829" width="4" style="3" customWidth="1"/>
    <col min="13830" max="13830" width="3.125" style="3" customWidth="1"/>
    <col min="13831" max="13831" width="12.875" style="3" customWidth="1"/>
    <col min="13832" max="13832" width="3.125" style="3" customWidth="1"/>
    <col min="13833" max="13833" width="12.875" style="3" customWidth="1"/>
    <col min="13834" max="13834" width="3.125" style="3" customWidth="1"/>
    <col min="13835" max="13835" width="12.875" style="3" customWidth="1"/>
    <col min="13836" max="13838" width="3.125" style="3" customWidth="1"/>
    <col min="13839" max="13839" width="5.75" style="3" customWidth="1"/>
    <col min="13840" max="13840" width="3.125" style="3" customWidth="1"/>
    <col min="13841" max="13841" width="10.125" style="3" customWidth="1"/>
    <col min="13842" max="13842" width="5.625" style="3" customWidth="1"/>
    <col min="13843" max="13843" width="6.375" style="3" customWidth="1"/>
    <col min="13844" max="14080" width="3.125" style="3"/>
    <col min="14081" max="14081" width="3.625" style="3" customWidth="1"/>
    <col min="14082" max="14082" width="5.375" style="3" customWidth="1"/>
    <col min="14083" max="14083" width="7.125" style="3" customWidth="1"/>
    <col min="14084" max="14084" width="9" style="3" customWidth="1"/>
    <col min="14085" max="14085" width="4" style="3" customWidth="1"/>
    <col min="14086" max="14086" width="3.125" style="3" customWidth="1"/>
    <col min="14087" max="14087" width="12.875" style="3" customWidth="1"/>
    <col min="14088" max="14088" width="3.125" style="3" customWidth="1"/>
    <col min="14089" max="14089" width="12.875" style="3" customWidth="1"/>
    <col min="14090" max="14090" width="3.125" style="3" customWidth="1"/>
    <col min="14091" max="14091" width="12.875" style="3" customWidth="1"/>
    <col min="14092" max="14094" width="3.125" style="3" customWidth="1"/>
    <col min="14095" max="14095" width="5.75" style="3" customWidth="1"/>
    <col min="14096" max="14096" width="3.125" style="3" customWidth="1"/>
    <col min="14097" max="14097" width="10.125" style="3" customWidth="1"/>
    <col min="14098" max="14098" width="5.625" style="3" customWidth="1"/>
    <col min="14099" max="14099" width="6.375" style="3" customWidth="1"/>
    <col min="14100" max="14336" width="3.125" style="3"/>
    <col min="14337" max="14337" width="3.625" style="3" customWidth="1"/>
    <col min="14338" max="14338" width="5.375" style="3" customWidth="1"/>
    <col min="14339" max="14339" width="7.125" style="3" customWidth="1"/>
    <col min="14340" max="14340" width="9" style="3" customWidth="1"/>
    <col min="14341" max="14341" width="4" style="3" customWidth="1"/>
    <col min="14342" max="14342" width="3.125" style="3" customWidth="1"/>
    <col min="14343" max="14343" width="12.875" style="3" customWidth="1"/>
    <col min="14344" max="14344" width="3.125" style="3" customWidth="1"/>
    <col min="14345" max="14345" width="12.875" style="3" customWidth="1"/>
    <col min="14346" max="14346" width="3.125" style="3" customWidth="1"/>
    <col min="14347" max="14347" width="12.875" style="3" customWidth="1"/>
    <col min="14348" max="14350" width="3.125" style="3" customWidth="1"/>
    <col min="14351" max="14351" width="5.75" style="3" customWidth="1"/>
    <col min="14352" max="14352" width="3.125" style="3" customWidth="1"/>
    <col min="14353" max="14353" width="10.125" style="3" customWidth="1"/>
    <col min="14354" max="14354" width="5.625" style="3" customWidth="1"/>
    <col min="14355" max="14355" width="6.375" style="3" customWidth="1"/>
    <col min="14356" max="14592" width="3.125" style="3"/>
    <col min="14593" max="14593" width="3.625" style="3" customWidth="1"/>
    <col min="14594" max="14594" width="5.375" style="3" customWidth="1"/>
    <col min="14595" max="14595" width="7.125" style="3" customWidth="1"/>
    <col min="14596" max="14596" width="9" style="3" customWidth="1"/>
    <col min="14597" max="14597" width="4" style="3" customWidth="1"/>
    <col min="14598" max="14598" width="3.125" style="3" customWidth="1"/>
    <col min="14599" max="14599" width="12.875" style="3" customWidth="1"/>
    <col min="14600" max="14600" width="3.125" style="3" customWidth="1"/>
    <col min="14601" max="14601" width="12.875" style="3" customWidth="1"/>
    <col min="14602" max="14602" width="3.125" style="3" customWidth="1"/>
    <col min="14603" max="14603" width="12.875" style="3" customWidth="1"/>
    <col min="14604" max="14606" width="3.125" style="3" customWidth="1"/>
    <col min="14607" max="14607" width="5.75" style="3" customWidth="1"/>
    <col min="14608" max="14608" width="3.125" style="3" customWidth="1"/>
    <col min="14609" max="14609" width="10.125" style="3" customWidth="1"/>
    <col min="14610" max="14610" width="5.625" style="3" customWidth="1"/>
    <col min="14611" max="14611" width="6.375" style="3" customWidth="1"/>
    <col min="14612" max="14848" width="3.125" style="3"/>
    <col min="14849" max="14849" width="3.625" style="3" customWidth="1"/>
    <col min="14850" max="14850" width="5.375" style="3" customWidth="1"/>
    <col min="14851" max="14851" width="7.125" style="3" customWidth="1"/>
    <col min="14852" max="14852" width="9" style="3" customWidth="1"/>
    <col min="14853" max="14853" width="4" style="3" customWidth="1"/>
    <col min="14854" max="14854" width="3.125" style="3" customWidth="1"/>
    <col min="14855" max="14855" width="12.875" style="3" customWidth="1"/>
    <col min="14856" max="14856" width="3.125" style="3" customWidth="1"/>
    <col min="14857" max="14857" width="12.875" style="3" customWidth="1"/>
    <col min="14858" max="14858" width="3.125" style="3" customWidth="1"/>
    <col min="14859" max="14859" width="12.875" style="3" customWidth="1"/>
    <col min="14860" max="14862" width="3.125" style="3" customWidth="1"/>
    <col min="14863" max="14863" width="5.75" style="3" customWidth="1"/>
    <col min="14864" max="14864" width="3.125" style="3" customWidth="1"/>
    <col min="14865" max="14865" width="10.125" style="3" customWidth="1"/>
    <col min="14866" max="14866" width="5.625" style="3" customWidth="1"/>
    <col min="14867" max="14867" width="6.375" style="3" customWidth="1"/>
    <col min="14868" max="15104" width="3.125" style="3"/>
    <col min="15105" max="15105" width="3.625" style="3" customWidth="1"/>
    <col min="15106" max="15106" width="5.375" style="3" customWidth="1"/>
    <col min="15107" max="15107" width="7.125" style="3" customWidth="1"/>
    <col min="15108" max="15108" width="9" style="3" customWidth="1"/>
    <col min="15109" max="15109" width="4" style="3" customWidth="1"/>
    <col min="15110" max="15110" width="3.125" style="3" customWidth="1"/>
    <col min="15111" max="15111" width="12.875" style="3" customWidth="1"/>
    <col min="15112" max="15112" width="3.125" style="3" customWidth="1"/>
    <col min="15113" max="15113" width="12.875" style="3" customWidth="1"/>
    <col min="15114" max="15114" width="3.125" style="3" customWidth="1"/>
    <col min="15115" max="15115" width="12.875" style="3" customWidth="1"/>
    <col min="15116" max="15118" width="3.125" style="3" customWidth="1"/>
    <col min="15119" max="15119" width="5.75" style="3" customWidth="1"/>
    <col min="15120" max="15120" width="3.125" style="3" customWidth="1"/>
    <col min="15121" max="15121" width="10.125" style="3" customWidth="1"/>
    <col min="15122" max="15122" width="5.625" style="3" customWidth="1"/>
    <col min="15123" max="15123" width="6.375" style="3" customWidth="1"/>
    <col min="15124" max="15360" width="3.125" style="3"/>
    <col min="15361" max="15361" width="3.625" style="3" customWidth="1"/>
    <col min="15362" max="15362" width="5.375" style="3" customWidth="1"/>
    <col min="15363" max="15363" width="7.125" style="3" customWidth="1"/>
    <col min="15364" max="15364" width="9" style="3" customWidth="1"/>
    <col min="15365" max="15365" width="4" style="3" customWidth="1"/>
    <col min="15366" max="15366" width="3.125" style="3" customWidth="1"/>
    <col min="15367" max="15367" width="12.875" style="3" customWidth="1"/>
    <col min="15368" max="15368" width="3.125" style="3" customWidth="1"/>
    <col min="15369" max="15369" width="12.875" style="3" customWidth="1"/>
    <col min="15370" max="15370" width="3.125" style="3" customWidth="1"/>
    <col min="15371" max="15371" width="12.875" style="3" customWidth="1"/>
    <col min="15372" max="15374" width="3.125" style="3" customWidth="1"/>
    <col min="15375" max="15375" width="5.75" style="3" customWidth="1"/>
    <col min="15376" max="15376" width="3.125" style="3" customWidth="1"/>
    <col min="15377" max="15377" width="10.125" style="3" customWidth="1"/>
    <col min="15378" max="15378" width="5.625" style="3" customWidth="1"/>
    <col min="15379" max="15379" width="6.375" style="3" customWidth="1"/>
    <col min="15380" max="15616" width="3.125" style="3"/>
    <col min="15617" max="15617" width="3.625" style="3" customWidth="1"/>
    <col min="15618" max="15618" width="5.375" style="3" customWidth="1"/>
    <col min="15619" max="15619" width="7.125" style="3" customWidth="1"/>
    <col min="15620" max="15620" width="9" style="3" customWidth="1"/>
    <col min="15621" max="15621" width="4" style="3" customWidth="1"/>
    <col min="15622" max="15622" width="3.125" style="3" customWidth="1"/>
    <col min="15623" max="15623" width="12.875" style="3" customWidth="1"/>
    <col min="15624" max="15624" width="3.125" style="3" customWidth="1"/>
    <col min="15625" max="15625" width="12.875" style="3" customWidth="1"/>
    <col min="15626" max="15626" width="3.125" style="3" customWidth="1"/>
    <col min="15627" max="15627" width="12.875" style="3" customWidth="1"/>
    <col min="15628" max="15630" width="3.125" style="3" customWidth="1"/>
    <col min="15631" max="15631" width="5.75" style="3" customWidth="1"/>
    <col min="15632" max="15632" width="3.125" style="3" customWidth="1"/>
    <col min="15633" max="15633" width="10.125" style="3" customWidth="1"/>
    <col min="15634" max="15634" width="5.625" style="3" customWidth="1"/>
    <col min="15635" max="15635" width="6.375" style="3" customWidth="1"/>
    <col min="15636" max="15872" width="3.125" style="3"/>
    <col min="15873" max="15873" width="3.625" style="3" customWidth="1"/>
    <col min="15874" max="15874" width="5.375" style="3" customWidth="1"/>
    <col min="15875" max="15875" width="7.125" style="3" customWidth="1"/>
    <col min="15876" max="15876" width="9" style="3" customWidth="1"/>
    <col min="15877" max="15877" width="4" style="3" customWidth="1"/>
    <col min="15878" max="15878" width="3.125" style="3" customWidth="1"/>
    <col min="15879" max="15879" width="12.875" style="3" customWidth="1"/>
    <col min="15880" max="15880" width="3.125" style="3" customWidth="1"/>
    <col min="15881" max="15881" width="12.875" style="3" customWidth="1"/>
    <col min="15882" max="15882" width="3.125" style="3" customWidth="1"/>
    <col min="15883" max="15883" width="12.875" style="3" customWidth="1"/>
    <col min="15884" max="15886" width="3.125" style="3" customWidth="1"/>
    <col min="15887" max="15887" width="5.75" style="3" customWidth="1"/>
    <col min="15888" max="15888" width="3.125" style="3" customWidth="1"/>
    <col min="15889" max="15889" width="10.125" style="3" customWidth="1"/>
    <col min="15890" max="15890" width="5.625" style="3" customWidth="1"/>
    <col min="15891" max="15891" width="6.375" style="3" customWidth="1"/>
    <col min="15892" max="16128" width="3.125" style="3"/>
    <col min="16129" max="16129" width="3.625" style="3" customWidth="1"/>
    <col min="16130" max="16130" width="5.375" style="3" customWidth="1"/>
    <col min="16131" max="16131" width="7.125" style="3" customWidth="1"/>
    <col min="16132" max="16132" width="9" style="3" customWidth="1"/>
    <col min="16133" max="16133" width="4" style="3" customWidth="1"/>
    <col min="16134" max="16134" width="3.125" style="3" customWidth="1"/>
    <col min="16135" max="16135" width="12.875" style="3" customWidth="1"/>
    <col min="16136" max="16136" width="3.125" style="3" customWidth="1"/>
    <col min="16137" max="16137" width="12.875" style="3" customWidth="1"/>
    <col min="16138" max="16138" width="3.125" style="3" customWidth="1"/>
    <col min="16139" max="16139" width="12.875" style="3" customWidth="1"/>
    <col min="16140" max="16142" width="3.125" style="3" customWidth="1"/>
    <col min="16143" max="16143" width="5.75" style="3" customWidth="1"/>
    <col min="16144" max="16144" width="3.125" style="3" customWidth="1"/>
    <col min="16145" max="16145" width="10.125" style="3" customWidth="1"/>
    <col min="16146" max="16146" width="5.625" style="3" customWidth="1"/>
    <col min="16147" max="16147" width="6.375" style="3" customWidth="1"/>
    <col min="16148" max="16384" width="3.125" style="3"/>
  </cols>
  <sheetData>
    <row r="1" spans="1:21" ht="18" customHeight="1">
      <c r="A1" s="94" t="s">
        <v>315</v>
      </c>
      <c r="B1" s="90"/>
      <c r="C1" s="90"/>
      <c r="D1" s="37"/>
      <c r="E1" s="91"/>
      <c r="F1" s="37"/>
      <c r="G1" s="1"/>
      <c r="H1" s="1"/>
      <c r="I1" s="1"/>
      <c r="J1" s="1"/>
      <c r="K1" s="1"/>
      <c r="L1" s="1"/>
      <c r="M1" s="1"/>
      <c r="N1" s="1"/>
      <c r="P1" s="287" t="s">
        <v>0</v>
      </c>
      <c r="Q1" s="287"/>
      <c r="R1" s="287"/>
      <c r="S1" s="1"/>
      <c r="T1" s="1"/>
    </row>
    <row r="2" spans="1:21" ht="13.5" customHeight="1">
      <c r="G2" s="4"/>
      <c r="L2" s="200" t="s">
        <v>1</v>
      </c>
      <c r="M2" s="201"/>
      <c r="N2" s="202"/>
      <c r="O2" s="203"/>
      <c r="P2" s="203"/>
      <c r="Q2" s="203"/>
      <c r="R2" s="204"/>
    </row>
    <row r="3" spans="1:21" ht="13.5" customHeight="1">
      <c r="A3" s="5"/>
      <c r="B3" s="205" t="s">
        <v>2</v>
      </c>
      <c r="C3" s="205"/>
      <c r="D3" s="205"/>
      <c r="E3" s="205"/>
      <c r="F3" s="205"/>
      <c r="G3" s="205"/>
      <c r="L3" s="213" t="s">
        <v>3</v>
      </c>
      <c r="M3" s="214"/>
      <c r="N3" s="215"/>
      <c r="O3" s="206" t="s">
        <v>316</v>
      </c>
      <c r="P3" s="207"/>
      <c r="Q3" s="207"/>
      <c r="R3" s="208"/>
      <c r="S3" s="6"/>
    </row>
    <row r="4" spans="1:21" ht="13.5" customHeight="1">
      <c r="B4" s="209" t="s">
        <v>4</v>
      </c>
      <c r="C4" s="209"/>
      <c r="D4" s="209"/>
      <c r="E4" s="7"/>
      <c r="F4" s="7"/>
      <c r="G4" s="7"/>
      <c r="L4" s="216"/>
      <c r="M4" s="217"/>
      <c r="N4" s="218"/>
      <c r="O4" s="284" t="s">
        <v>371</v>
      </c>
      <c r="P4" s="285"/>
      <c r="Q4" s="285"/>
      <c r="R4" s="286"/>
    </row>
    <row r="5" spans="1:21" ht="12.75" customHeight="1">
      <c r="L5" s="56"/>
      <c r="M5" s="56"/>
      <c r="N5" s="56"/>
      <c r="O5" s="57"/>
      <c r="P5" s="57"/>
      <c r="Q5" s="57"/>
      <c r="R5" s="57"/>
    </row>
    <row r="6" spans="1:21" ht="24.75" customHeight="1">
      <c r="A6" s="195" t="s">
        <v>317</v>
      </c>
      <c r="B6" s="195"/>
      <c r="C6" s="195"/>
      <c r="D6" s="195"/>
      <c r="E6" s="195"/>
      <c r="F6" s="195"/>
      <c r="G6" s="195"/>
      <c r="H6" s="195"/>
      <c r="I6" s="195"/>
      <c r="J6" s="195"/>
      <c r="K6" s="195"/>
      <c r="L6" s="195"/>
      <c r="M6" s="195"/>
      <c r="N6" s="195"/>
      <c r="O6" s="195"/>
      <c r="P6" s="195"/>
      <c r="Q6" s="195"/>
      <c r="R6" s="195"/>
    </row>
    <row r="7" spans="1:21" ht="18.75" customHeight="1" thickBot="1">
      <c r="A7" s="8" t="s">
        <v>292</v>
      </c>
      <c r="B7" s="8"/>
      <c r="C7" s="8"/>
    </row>
    <row r="8" spans="1:21" ht="62.25" customHeight="1" thickBot="1">
      <c r="A8" s="40"/>
      <c r="B8" s="247" t="s">
        <v>5</v>
      </c>
      <c r="C8" s="247"/>
      <c r="D8" s="247"/>
      <c r="E8" s="41" t="s">
        <v>163</v>
      </c>
      <c r="F8" s="227" t="s">
        <v>162</v>
      </c>
      <c r="G8" s="227"/>
      <c r="H8" s="227" t="s">
        <v>164</v>
      </c>
      <c r="I8" s="227"/>
      <c r="J8" s="227" t="s">
        <v>165</v>
      </c>
      <c r="K8" s="227"/>
      <c r="L8" s="227" t="s">
        <v>166</v>
      </c>
      <c r="M8" s="227"/>
      <c r="N8" s="227"/>
      <c r="O8" s="227"/>
      <c r="P8" s="227" t="s">
        <v>167</v>
      </c>
      <c r="Q8" s="228"/>
      <c r="R8" s="42" t="s">
        <v>168</v>
      </c>
    </row>
    <row r="9" spans="1:21" ht="33" customHeight="1">
      <c r="A9" s="43" t="s">
        <v>334</v>
      </c>
      <c r="B9" s="237" t="s">
        <v>169</v>
      </c>
      <c r="C9" s="237"/>
      <c r="D9" s="237"/>
      <c r="E9" s="44">
        <v>2</v>
      </c>
      <c r="F9" s="251"/>
      <c r="G9" s="283"/>
      <c r="H9" s="82"/>
      <c r="I9" s="44" t="s">
        <v>170</v>
      </c>
      <c r="J9" s="82"/>
      <c r="K9" s="44" t="s">
        <v>171</v>
      </c>
      <c r="L9" s="250"/>
      <c r="M9" s="250"/>
      <c r="N9" s="250"/>
      <c r="O9" s="250"/>
      <c r="P9" s="273"/>
      <c r="Q9" s="274"/>
      <c r="R9" s="59" t="str">
        <f>IF(H9="○",4,IF(J9="○",6,""))</f>
        <v/>
      </c>
    </row>
    <row r="10" spans="1:21" ht="35.25" customHeight="1">
      <c r="A10" s="92" t="s">
        <v>118</v>
      </c>
      <c r="B10" s="166" t="s">
        <v>172</v>
      </c>
      <c r="C10" s="166"/>
      <c r="D10" s="166"/>
      <c r="E10" s="17">
        <v>3</v>
      </c>
      <c r="F10" s="77"/>
      <c r="G10" s="20" t="s">
        <v>173</v>
      </c>
      <c r="H10" s="77"/>
      <c r="I10" s="28" t="s">
        <v>174</v>
      </c>
      <c r="J10" s="77"/>
      <c r="K10" s="20" t="s">
        <v>175</v>
      </c>
      <c r="L10" s="77"/>
      <c r="M10" s="171" t="s">
        <v>176</v>
      </c>
      <c r="N10" s="172"/>
      <c r="O10" s="173"/>
      <c r="P10" s="190"/>
      <c r="Q10" s="191"/>
      <c r="R10" s="60" t="str">
        <f>IF(F10="○",3,IF(H10="○",6,IF(J10="○",9,IF(L10="○",15,""))))</f>
        <v/>
      </c>
      <c r="U10" s="5"/>
    </row>
    <row r="11" spans="1:21" ht="35.25" customHeight="1">
      <c r="A11" s="92" t="s">
        <v>333</v>
      </c>
      <c r="B11" s="170" t="s">
        <v>177</v>
      </c>
      <c r="C11" s="170"/>
      <c r="D11" s="170"/>
      <c r="E11" s="33">
        <v>3</v>
      </c>
      <c r="F11" s="78"/>
      <c r="G11" s="89" t="s">
        <v>280</v>
      </c>
      <c r="H11" s="78"/>
      <c r="I11" s="71" t="s">
        <v>299</v>
      </c>
      <c r="J11" s="78"/>
      <c r="K11" s="89" t="s">
        <v>294</v>
      </c>
      <c r="L11" s="250"/>
      <c r="M11" s="250"/>
      <c r="N11" s="250"/>
      <c r="O11" s="250"/>
      <c r="P11" s="278"/>
      <c r="Q11" s="279"/>
      <c r="R11" s="61" t="str">
        <f>IF(F11="○",3,IF(H11="○",6,IF(J11="○",9,"")))</f>
        <v/>
      </c>
      <c r="S11" s="5"/>
      <c r="U11" s="5"/>
    </row>
    <row r="12" spans="1:21" ht="35.25" customHeight="1" thickBot="1">
      <c r="A12" s="92" t="s">
        <v>335</v>
      </c>
      <c r="B12" s="154" t="s">
        <v>178</v>
      </c>
      <c r="C12" s="154"/>
      <c r="D12" s="154"/>
      <c r="E12" s="33">
        <v>2</v>
      </c>
      <c r="F12" s="78"/>
      <c r="G12" s="62" t="s">
        <v>179</v>
      </c>
      <c r="H12" s="78"/>
      <c r="I12" s="62" t="s">
        <v>180</v>
      </c>
      <c r="J12" s="78"/>
      <c r="K12" s="62" t="s">
        <v>181</v>
      </c>
      <c r="L12" s="78"/>
      <c r="M12" s="280" t="s">
        <v>182</v>
      </c>
      <c r="N12" s="281"/>
      <c r="O12" s="282"/>
      <c r="P12" s="278"/>
      <c r="Q12" s="279"/>
      <c r="R12" s="61" t="str">
        <f>IF(F12="○",2,IF(H12="○",4,IF(J12="○",6,IF(L12="○",10,""))))</f>
        <v/>
      </c>
      <c r="U12" s="5"/>
    </row>
    <row r="13" spans="1:21" ht="36.75" customHeight="1" thickTop="1" thickBot="1">
      <c r="A13" s="157" t="s">
        <v>98</v>
      </c>
      <c r="B13" s="158"/>
      <c r="C13" s="158"/>
      <c r="D13" s="158"/>
      <c r="E13" s="275" t="s">
        <v>366</v>
      </c>
      <c r="F13" s="276"/>
      <c r="G13" s="276"/>
      <c r="H13" s="276"/>
      <c r="I13" s="276"/>
      <c r="J13" s="276"/>
      <c r="K13" s="276"/>
      <c r="L13" s="276"/>
      <c r="M13" s="276"/>
      <c r="N13" s="276"/>
      <c r="O13" s="276"/>
      <c r="P13" s="276"/>
      <c r="Q13" s="276"/>
      <c r="R13" s="49">
        <f>SUM(R9:R12)</f>
        <v>0</v>
      </c>
    </row>
    <row r="14" spans="1:21" ht="21" customHeight="1">
      <c r="A14" s="63"/>
      <c r="B14" s="63"/>
      <c r="C14" s="63"/>
      <c r="D14" s="63"/>
      <c r="E14" s="63"/>
      <c r="F14" s="63"/>
      <c r="G14" s="63"/>
      <c r="H14" s="63"/>
      <c r="I14" s="63"/>
      <c r="J14" s="63"/>
      <c r="K14" s="63"/>
      <c r="L14" s="64"/>
      <c r="M14" s="64"/>
      <c r="N14" s="64"/>
      <c r="O14" s="64"/>
      <c r="P14" s="64"/>
      <c r="Q14" s="64"/>
      <c r="R14" s="58"/>
    </row>
    <row r="15" spans="1:21" ht="22.5" customHeight="1" thickBot="1">
      <c r="A15" s="277" t="s">
        <v>293</v>
      </c>
      <c r="B15" s="277"/>
      <c r="C15" s="277"/>
      <c r="D15" s="277"/>
      <c r="E15" s="277"/>
      <c r="F15" s="277"/>
      <c r="G15" s="277"/>
      <c r="H15" s="277"/>
      <c r="I15" s="277"/>
      <c r="J15" s="277"/>
      <c r="K15" s="277"/>
      <c r="L15" s="277"/>
      <c r="M15" s="277"/>
      <c r="N15" s="277"/>
      <c r="O15" s="277"/>
      <c r="P15" s="277"/>
      <c r="Q15" s="277"/>
      <c r="R15" s="277"/>
    </row>
    <row r="16" spans="1:21" ht="62.25" customHeight="1" thickBot="1">
      <c r="A16" s="40"/>
      <c r="B16" s="247" t="s">
        <v>5</v>
      </c>
      <c r="C16" s="247"/>
      <c r="D16" s="247"/>
      <c r="E16" s="41" t="s">
        <v>183</v>
      </c>
      <c r="F16" s="227" t="s">
        <v>184</v>
      </c>
      <c r="G16" s="227"/>
      <c r="H16" s="227" t="s">
        <v>185</v>
      </c>
      <c r="I16" s="227"/>
      <c r="J16" s="227" t="s">
        <v>186</v>
      </c>
      <c r="K16" s="227"/>
      <c r="L16" s="227" t="s">
        <v>187</v>
      </c>
      <c r="M16" s="227"/>
      <c r="N16" s="227"/>
      <c r="O16" s="227"/>
      <c r="P16" s="227" t="s">
        <v>167</v>
      </c>
      <c r="Q16" s="228"/>
      <c r="R16" s="42" t="s">
        <v>168</v>
      </c>
    </row>
    <row r="17" spans="1:37" ht="33" customHeight="1">
      <c r="A17" s="43" t="s">
        <v>188</v>
      </c>
      <c r="B17" s="255" t="s">
        <v>189</v>
      </c>
      <c r="C17" s="255"/>
      <c r="D17" s="255"/>
      <c r="E17" s="44">
        <v>2</v>
      </c>
      <c r="F17" s="82"/>
      <c r="G17" s="65" t="s">
        <v>283</v>
      </c>
      <c r="H17" s="82"/>
      <c r="I17" s="86" t="s">
        <v>290</v>
      </c>
      <c r="J17" s="82"/>
      <c r="K17" s="87" t="s">
        <v>291</v>
      </c>
      <c r="L17" s="82"/>
      <c r="M17" s="238" t="s">
        <v>284</v>
      </c>
      <c r="N17" s="256"/>
      <c r="O17" s="239"/>
      <c r="P17" s="273"/>
      <c r="Q17" s="274"/>
      <c r="R17" s="59" t="str">
        <f>IF(F17="○",2,IF(H17="○",4,IF(J17="○",6,IF(L17="○",10,""))))</f>
        <v/>
      </c>
      <c r="U17" s="5"/>
    </row>
    <row r="18" spans="1:37" ht="33" customHeight="1">
      <c r="A18" s="16" t="s">
        <v>190</v>
      </c>
      <c r="B18" s="166" t="s">
        <v>191</v>
      </c>
      <c r="C18" s="166"/>
      <c r="D18" s="166"/>
      <c r="E18" s="17">
        <v>2</v>
      </c>
      <c r="F18" s="77"/>
      <c r="G18" s="20" t="s">
        <v>192</v>
      </c>
      <c r="H18" s="77"/>
      <c r="I18" s="28" t="s">
        <v>29</v>
      </c>
      <c r="J18" s="77"/>
      <c r="K18" s="20" t="s">
        <v>193</v>
      </c>
      <c r="L18" s="165"/>
      <c r="M18" s="225"/>
      <c r="N18" s="225"/>
      <c r="O18" s="224"/>
      <c r="P18" s="190"/>
      <c r="Q18" s="191"/>
      <c r="R18" s="60" t="str">
        <f>IF(F18="○",2,IF(H18="○",4,IF(J18="○",6,"")))</f>
        <v/>
      </c>
      <c r="S18" s="66"/>
      <c r="U18" s="5"/>
    </row>
    <row r="19" spans="1:37" ht="33" customHeight="1">
      <c r="A19" s="16" t="s">
        <v>194</v>
      </c>
      <c r="B19" s="266" t="s">
        <v>195</v>
      </c>
      <c r="C19" s="266"/>
      <c r="D19" s="266"/>
      <c r="E19" s="17">
        <v>3</v>
      </c>
      <c r="F19" s="77"/>
      <c r="G19" s="67" t="s">
        <v>43</v>
      </c>
      <c r="H19" s="77"/>
      <c r="I19" s="68" t="s">
        <v>44</v>
      </c>
      <c r="J19" s="77"/>
      <c r="K19" s="67" t="s">
        <v>285</v>
      </c>
      <c r="L19" s="77"/>
      <c r="M19" s="267" t="s">
        <v>282</v>
      </c>
      <c r="N19" s="268"/>
      <c r="O19" s="269"/>
      <c r="P19" s="190"/>
      <c r="Q19" s="191"/>
      <c r="R19" s="60" t="str">
        <f>IF(F19="○",3,IF(H19="○",6,IF(J19="○",9,IF(L19="○",15,""))))</f>
        <v/>
      </c>
      <c r="S19" s="66"/>
      <c r="U19" s="5"/>
    </row>
    <row r="20" spans="1:37" ht="33" customHeight="1">
      <c r="A20" s="16" t="s">
        <v>196</v>
      </c>
      <c r="B20" s="266" t="s">
        <v>197</v>
      </c>
      <c r="C20" s="266"/>
      <c r="D20" s="266"/>
      <c r="E20" s="17">
        <v>3</v>
      </c>
      <c r="F20" s="77"/>
      <c r="G20" s="67" t="s">
        <v>198</v>
      </c>
      <c r="H20" s="77"/>
      <c r="I20" s="68" t="s">
        <v>286</v>
      </c>
      <c r="J20" s="77"/>
      <c r="K20" s="67" t="s">
        <v>287</v>
      </c>
      <c r="L20" s="77"/>
      <c r="M20" s="270" t="s">
        <v>288</v>
      </c>
      <c r="N20" s="271"/>
      <c r="O20" s="272"/>
      <c r="P20" s="190"/>
      <c r="Q20" s="191"/>
      <c r="R20" s="60" t="str">
        <f>IF(F20="○",3,IF(H20="○",6,IF(J20="○",9,IF(L20="○",15,""))))</f>
        <v/>
      </c>
      <c r="U20" s="5"/>
    </row>
    <row r="21" spans="1:37" ht="33" customHeight="1">
      <c r="A21" s="16" t="s">
        <v>199</v>
      </c>
      <c r="B21" s="166" t="s">
        <v>200</v>
      </c>
      <c r="C21" s="166"/>
      <c r="D21" s="166"/>
      <c r="E21" s="17">
        <v>6</v>
      </c>
      <c r="F21" s="77"/>
      <c r="G21" s="20" t="s">
        <v>201</v>
      </c>
      <c r="H21" s="165"/>
      <c r="I21" s="224"/>
      <c r="J21" s="165"/>
      <c r="K21" s="224"/>
      <c r="L21" s="165"/>
      <c r="M21" s="225"/>
      <c r="N21" s="225"/>
      <c r="O21" s="224"/>
      <c r="P21" s="190"/>
      <c r="Q21" s="191"/>
      <c r="R21" s="19" t="str">
        <f>IF(F21="○",6,"")</f>
        <v/>
      </c>
      <c r="U21" s="5"/>
    </row>
    <row r="22" spans="1:37" ht="33" customHeight="1">
      <c r="A22" s="16" t="s">
        <v>202</v>
      </c>
      <c r="B22" s="166" t="s">
        <v>203</v>
      </c>
      <c r="C22" s="166"/>
      <c r="D22" s="166"/>
      <c r="E22" s="17">
        <v>2</v>
      </c>
      <c r="F22" s="77"/>
      <c r="G22" s="20" t="s">
        <v>198</v>
      </c>
      <c r="H22" s="77"/>
      <c r="I22" s="28" t="s">
        <v>204</v>
      </c>
      <c r="J22" s="165"/>
      <c r="K22" s="224"/>
      <c r="L22" s="77"/>
      <c r="M22" s="252" t="s">
        <v>205</v>
      </c>
      <c r="N22" s="253"/>
      <c r="O22" s="254"/>
      <c r="P22" s="190"/>
      <c r="Q22" s="191"/>
      <c r="R22" s="60" t="str">
        <f>IF(F22="○",2,IF(H22="○",4,IF(L22="○",10,"")))</f>
        <v/>
      </c>
      <c r="S22" s="5"/>
      <c r="U22" s="5"/>
    </row>
    <row r="23" spans="1:37" ht="33" customHeight="1">
      <c r="A23" s="16" t="s">
        <v>206</v>
      </c>
      <c r="B23" s="166" t="s">
        <v>207</v>
      </c>
      <c r="C23" s="166"/>
      <c r="D23" s="166"/>
      <c r="E23" s="17">
        <v>2</v>
      </c>
      <c r="F23" s="77"/>
      <c r="G23" s="70" t="s">
        <v>208</v>
      </c>
      <c r="H23" s="77"/>
      <c r="I23" s="68" t="s">
        <v>209</v>
      </c>
      <c r="J23" s="77"/>
      <c r="K23" s="67" t="s">
        <v>210</v>
      </c>
      <c r="L23" s="165"/>
      <c r="M23" s="225"/>
      <c r="N23" s="225"/>
      <c r="O23" s="224"/>
      <c r="P23" s="190"/>
      <c r="Q23" s="191"/>
      <c r="R23" s="60" t="str">
        <f>IF(F23="○",2,IF(H23="○",4,IF(J23="○",6,"")))</f>
        <v/>
      </c>
      <c r="S23" s="9"/>
      <c r="U23" s="5"/>
      <c r="AK23" s="85"/>
    </row>
    <row r="24" spans="1:37" ht="33" customHeight="1">
      <c r="A24" s="16" t="s">
        <v>211</v>
      </c>
      <c r="B24" s="166" t="s">
        <v>212</v>
      </c>
      <c r="C24" s="166"/>
      <c r="D24" s="166"/>
      <c r="E24" s="17">
        <v>15</v>
      </c>
      <c r="F24" s="77"/>
      <c r="G24" s="20" t="s">
        <v>213</v>
      </c>
      <c r="H24" s="165"/>
      <c r="I24" s="224"/>
      <c r="J24" s="165"/>
      <c r="K24" s="224"/>
      <c r="L24" s="165"/>
      <c r="M24" s="225"/>
      <c r="N24" s="225"/>
      <c r="O24" s="224"/>
      <c r="P24" s="190"/>
      <c r="Q24" s="191"/>
      <c r="R24" s="19" t="str">
        <f>IF(F24="○",15,"")</f>
        <v/>
      </c>
      <c r="U24" s="5"/>
    </row>
    <row r="25" spans="1:37" ht="33" customHeight="1">
      <c r="A25" s="16" t="s">
        <v>214</v>
      </c>
      <c r="B25" s="166" t="s">
        <v>300</v>
      </c>
      <c r="C25" s="166"/>
      <c r="D25" s="166"/>
      <c r="E25" s="17">
        <v>20</v>
      </c>
      <c r="F25" s="77"/>
      <c r="G25" s="20" t="s">
        <v>215</v>
      </c>
      <c r="H25" s="165"/>
      <c r="I25" s="224"/>
      <c r="J25" s="165"/>
      <c r="K25" s="224"/>
      <c r="L25" s="165"/>
      <c r="M25" s="225"/>
      <c r="N25" s="225"/>
      <c r="O25" s="224"/>
      <c r="P25" s="190"/>
      <c r="Q25" s="191"/>
      <c r="R25" s="60" t="str">
        <f>IF(F25="○",20,"")</f>
        <v/>
      </c>
      <c r="S25" s="5"/>
      <c r="U25" s="5"/>
    </row>
    <row r="26" spans="1:37" ht="33" customHeight="1">
      <c r="A26" s="88" t="s">
        <v>64</v>
      </c>
      <c r="B26" s="249" t="s">
        <v>298</v>
      </c>
      <c r="C26" s="249"/>
      <c r="D26" s="249"/>
      <c r="E26" s="33">
        <v>3</v>
      </c>
      <c r="F26" s="259"/>
      <c r="G26" s="260"/>
      <c r="H26" s="78"/>
      <c r="I26" s="71" t="s">
        <v>295</v>
      </c>
      <c r="J26" s="78"/>
      <c r="K26" s="72" t="s">
        <v>216</v>
      </c>
      <c r="L26" s="78"/>
      <c r="M26" s="261" t="s">
        <v>301</v>
      </c>
      <c r="N26" s="262"/>
      <c r="O26" s="263"/>
      <c r="P26" s="264"/>
      <c r="Q26" s="265"/>
      <c r="R26" s="61" t="str">
        <f>IF(H26="○",6,IF(J26="○",9,IF(L26="○",15,"")))</f>
        <v/>
      </c>
    </row>
    <row r="27" spans="1:37" ht="33" customHeight="1">
      <c r="A27" s="88" t="s">
        <v>69</v>
      </c>
      <c r="B27" s="167" t="s">
        <v>296</v>
      </c>
      <c r="C27" s="168"/>
      <c r="D27" s="169"/>
      <c r="E27" s="33">
        <v>1</v>
      </c>
      <c r="F27" s="76"/>
      <c r="G27" s="71"/>
      <c r="H27" s="165"/>
      <c r="I27" s="224"/>
      <c r="J27" s="165"/>
      <c r="K27" s="224"/>
      <c r="L27" s="165"/>
      <c r="M27" s="225"/>
      <c r="N27" s="225"/>
      <c r="O27" s="224"/>
      <c r="P27" s="190"/>
      <c r="Q27" s="191"/>
      <c r="R27" s="60">
        <f>F27</f>
        <v>0</v>
      </c>
    </row>
    <row r="28" spans="1:37" ht="33" customHeight="1" thickBot="1">
      <c r="A28" s="16" t="s">
        <v>297</v>
      </c>
      <c r="B28" s="166" t="s">
        <v>217</v>
      </c>
      <c r="C28" s="166"/>
      <c r="D28" s="166"/>
      <c r="E28" s="17" t="s">
        <v>218</v>
      </c>
      <c r="F28" s="75"/>
      <c r="G28" s="73" t="s">
        <v>141</v>
      </c>
      <c r="H28" s="257" t="s">
        <v>93</v>
      </c>
      <c r="I28" s="258"/>
      <c r="J28" s="258"/>
      <c r="K28" s="258"/>
      <c r="L28" s="258"/>
      <c r="M28" s="258"/>
      <c r="N28" s="258"/>
      <c r="O28" s="258"/>
      <c r="P28" s="258"/>
      <c r="Q28" s="258"/>
      <c r="R28" s="60">
        <f>F28</f>
        <v>0</v>
      </c>
      <c r="S28" s="5"/>
      <c r="U28" s="5"/>
    </row>
    <row r="29" spans="1:37" ht="36.75" customHeight="1" thickTop="1" thickBot="1">
      <c r="A29" s="157" t="s">
        <v>98</v>
      </c>
      <c r="B29" s="158"/>
      <c r="C29" s="158"/>
      <c r="D29" s="158"/>
      <c r="E29" s="159" t="s">
        <v>367</v>
      </c>
      <c r="F29" s="160"/>
      <c r="G29" s="160"/>
      <c r="H29" s="160"/>
      <c r="I29" s="160"/>
      <c r="J29" s="160"/>
      <c r="K29" s="160"/>
      <c r="L29" s="160"/>
      <c r="M29" s="160"/>
      <c r="N29" s="160"/>
      <c r="O29" s="160"/>
      <c r="P29" s="160"/>
      <c r="Q29" s="160"/>
      <c r="R29" s="49">
        <f>SUM(R17:R28)</f>
        <v>0</v>
      </c>
    </row>
    <row r="30" spans="1:37" ht="15" customHeight="1"/>
    <row r="31" spans="1:37">
      <c r="B31" s="77"/>
      <c r="C31" s="5" t="s">
        <v>99</v>
      </c>
      <c r="L31" s="9"/>
      <c r="M31" s="9"/>
      <c r="N31" s="3"/>
      <c r="Q31" s="3"/>
    </row>
    <row r="32" spans="1:37">
      <c r="B32" s="75"/>
      <c r="C32" s="5" t="s">
        <v>219</v>
      </c>
      <c r="L32" s="9"/>
      <c r="M32" s="9"/>
      <c r="N32" s="3"/>
      <c r="Q32" s="3"/>
    </row>
    <row r="33" spans="1:16">
      <c r="B33" s="84" t="s">
        <v>281</v>
      </c>
      <c r="C33" s="5" t="s">
        <v>220</v>
      </c>
    </row>
    <row r="34" spans="1:16">
      <c r="B34" s="84" t="s">
        <v>289</v>
      </c>
      <c r="C34" s="74" t="s">
        <v>221</v>
      </c>
      <c r="D34" s="9"/>
      <c r="E34" s="9"/>
      <c r="F34" s="9"/>
      <c r="G34" s="9"/>
      <c r="H34" s="9"/>
      <c r="I34" s="9"/>
      <c r="J34" s="9"/>
      <c r="K34" s="9"/>
      <c r="L34" s="9"/>
      <c r="M34" s="9"/>
      <c r="O34" s="9"/>
      <c r="P34" s="9"/>
    </row>
    <row r="36" spans="1:16" ht="13.5" customHeight="1">
      <c r="A36" s="5" t="s">
        <v>318</v>
      </c>
      <c r="B36" s="5"/>
      <c r="C36" s="5"/>
      <c r="H36" s="5"/>
    </row>
  </sheetData>
  <mergeCells count="84">
    <mergeCell ref="P1:R1"/>
    <mergeCell ref="L2:N2"/>
    <mergeCell ref="O2:R2"/>
    <mergeCell ref="B3:G3"/>
    <mergeCell ref="O3:R3"/>
    <mergeCell ref="B4:D4"/>
    <mergeCell ref="O4:R4"/>
    <mergeCell ref="L3:N4"/>
    <mergeCell ref="A6:R6"/>
    <mergeCell ref="B8:D8"/>
    <mergeCell ref="F8:G8"/>
    <mergeCell ref="H8:I8"/>
    <mergeCell ref="J8:K8"/>
    <mergeCell ref="L8:O8"/>
    <mergeCell ref="P8:Q8"/>
    <mergeCell ref="P11:Q11"/>
    <mergeCell ref="B12:D12"/>
    <mergeCell ref="M12:O12"/>
    <mergeCell ref="P12:Q12"/>
    <mergeCell ref="B9:D9"/>
    <mergeCell ref="F9:G9"/>
    <mergeCell ref="L9:O9"/>
    <mergeCell ref="P9:Q9"/>
    <mergeCell ref="B10:D10"/>
    <mergeCell ref="M10:O10"/>
    <mergeCell ref="P10:Q10"/>
    <mergeCell ref="P17:Q17"/>
    <mergeCell ref="B18:D18"/>
    <mergeCell ref="L18:O18"/>
    <mergeCell ref="P18:Q18"/>
    <mergeCell ref="A13:D13"/>
    <mergeCell ref="E13:Q13"/>
    <mergeCell ref="A15:R15"/>
    <mergeCell ref="B16:D16"/>
    <mergeCell ref="F16:G16"/>
    <mergeCell ref="H16:I16"/>
    <mergeCell ref="J16:K16"/>
    <mergeCell ref="L16:O16"/>
    <mergeCell ref="P16:Q16"/>
    <mergeCell ref="P22:Q22"/>
    <mergeCell ref="B19:D19"/>
    <mergeCell ref="M19:O19"/>
    <mergeCell ref="P19:Q19"/>
    <mergeCell ref="B20:D20"/>
    <mergeCell ref="M20:O20"/>
    <mergeCell ref="P20:Q20"/>
    <mergeCell ref="B21:D21"/>
    <mergeCell ref="H21:I21"/>
    <mergeCell ref="J21:K21"/>
    <mergeCell ref="L21:O21"/>
    <mergeCell ref="P21:Q21"/>
    <mergeCell ref="P23:Q23"/>
    <mergeCell ref="B24:D24"/>
    <mergeCell ref="H24:I24"/>
    <mergeCell ref="J24:K24"/>
    <mergeCell ref="L24:O24"/>
    <mergeCell ref="P24:Q24"/>
    <mergeCell ref="B28:D28"/>
    <mergeCell ref="H28:Q28"/>
    <mergeCell ref="A29:D29"/>
    <mergeCell ref="E29:Q29"/>
    <mergeCell ref="B25:D25"/>
    <mergeCell ref="H25:I25"/>
    <mergeCell ref="J25:K25"/>
    <mergeCell ref="L25:O25"/>
    <mergeCell ref="P25:Q25"/>
    <mergeCell ref="P27:Q27"/>
    <mergeCell ref="F26:G26"/>
    <mergeCell ref="B26:D26"/>
    <mergeCell ref="M26:O26"/>
    <mergeCell ref="P26:Q26"/>
    <mergeCell ref="B27:D27"/>
    <mergeCell ref="H27:I27"/>
    <mergeCell ref="J27:K27"/>
    <mergeCell ref="L27:O27"/>
    <mergeCell ref="L11:O11"/>
    <mergeCell ref="B23:D23"/>
    <mergeCell ref="L23:O23"/>
    <mergeCell ref="B22:D22"/>
    <mergeCell ref="J22:K22"/>
    <mergeCell ref="M22:O22"/>
    <mergeCell ref="B17:D17"/>
    <mergeCell ref="M17:O17"/>
    <mergeCell ref="B11:D11"/>
  </mergeCells>
  <phoneticPr fontId="2"/>
  <pageMargins left="0.51181102362204722" right="7.874015748031496E-2" top="0.35433070866141736" bottom="0.23622047244094491" header="0.23622047244094491" footer="0.19685039370078741"/>
  <pageSetup paperSize="9" scale="78"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T35"/>
  <sheetViews>
    <sheetView view="pageBreakPreview" topLeftCell="A7" zoomScale="85" zoomScaleNormal="85" zoomScaleSheetLayoutView="85" workbookViewId="0">
      <selection activeCell="S25" sqref="S25"/>
    </sheetView>
  </sheetViews>
  <sheetFormatPr defaultRowHeight="13.5"/>
  <cols>
    <col min="1" max="1" width="5.625" style="106" customWidth="1"/>
    <col min="2" max="2" width="10.375" style="114" customWidth="1"/>
    <col min="3" max="3" width="9.875" style="114" customWidth="1"/>
    <col min="4" max="4" width="3.625" style="114" customWidth="1"/>
    <col min="5" max="6" width="3.25" style="114" customWidth="1"/>
    <col min="7" max="7" width="6" style="114" customWidth="1"/>
    <col min="8" max="8" width="5.625" style="98" customWidth="1"/>
    <col min="9" max="9" width="3.25" style="114" customWidth="1"/>
    <col min="10" max="10" width="5.25" style="114" customWidth="1"/>
    <col min="11" max="11" width="1.125" style="114" customWidth="1"/>
    <col min="12" max="12" width="9.5" style="114" customWidth="1"/>
    <col min="13" max="13" width="3.25" style="114" customWidth="1"/>
    <col min="14" max="14" width="6" style="114" customWidth="1"/>
    <col min="15" max="15" width="9.625" style="114" customWidth="1"/>
    <col min="16" max="16" width="3.25" style="114" customWidth="1"/>
    <col min="17" max="17" width="11.375" style="114" customWidth="1"/>
    <col min="18" max="18" width="4.875" style="114" customWidth="1"/>
    <col min="19" max="19" width="8.375" style="106" customWidth="1"/>
    <col min="20" max="20" width="1.25" style="114" hidden="1" customWidth="1"/>
    <col min="21" max="218" width="9" style="114"/>
    <col min="219" max="219" width="5.625" style="114" customWidth="1"/>
    <col min="220" max="220" width="10.375" style="114" customWidth="1"/>
    <col min="221" max="221" width="9.875" style="114" customWidth="1"/>
    <col min="222" max="222" width="3.625" style="114" customWidth="1"/>
    <col min="223" max="224" width="3.25" style="114" customWidth="1"/>
    <col min="225" max="225" width="6" style="114" customWidth="1"/>
    <col min="226" max="226" width="5.625" style="114" customWidth="1"/>
    <col min="227" max="227" width="3.25" style="114" customWidth="1"/>
    <col min="228" max="228" width="5.25" style="114" customWidth="1"/>
    <col min="229" max="229" width="1.125" style="114" customWidth="1"/>
    <col min="230" max="230" width="10" style="114" customWidth="1"/>
    <col min="231" max="231" width="3.25" style="114" customWidth="1"/>
    <col min="232" max="232" width="6" style="114" customWidth="1"/>
    <col min="233" max="233" width="10.25" style="114" customWidth="1"/>
    <col min="234" max="234" width="3.25" style="114" customWidth="1"/>
    <col min="235" max="235" width="11.375" style="114" customWidth="1"/>
    <col min="236" max="236" width="4.875" style="114" customWidth="1"/>
    <col min="237" max="237" width="8.375" style="114" customWidth="1"/>
    <col min="238" max="238" width="0" style="114" hidden="1" customWidth="1"/>
    <col min="239" max="474" width="9" style="114"/>
    <col min="475" max="475" width="5.625" style="114" customWidth="1"/>
    <col min="476" max="476" width="10.375" style="114" customWidth="1"/>
    <col min="477" max="477" width="9.875" style="114" customWidth="1"/>
    <col min="478" max="478" width="3.625" style="114" customWidth="1"/>
    <col min="479" max="480" width="3.25" style="114" customWidth="1"/>
    <col min="481" max="481" width="6" style="114" customWidth="1"/>
    <col min="482" max="482" width="5.625" style="114" customWidth="1"/>
    <col min="483" max="483" width="3.25" style="114" customWidth="1"/>
    <col min="484" max="484" width="5.25" style="114" customWidth="1"/>
    <col min="485" max="485" width="1.125" style="114" customWidth="1"/>
    <col min="486" max="486" width="10" style="114" customWidth="1"/>
    <col min="487" max="487" width="3.25" style="114" customWidth="1"/>
    <col min="488" max="488" width="6" style="114" customWidth="1"/>
    <col min="489" max="489" width="10.25" style="114" customWidth="1"/>
    <col min="490" max="490" width="3.25" style="114" customWidth="1"/>
    <col min="491" max="491" width="11.375" style="114" customWidth="1"/>
    <col min="492" max="492" width="4.875" style="114" customWidth="1"/>
    <col min="493" max="493" width="8.375" style="114" customWidth="1"/>
    <col min="494" max="494" width="0" style="114" hidden="1" customWidth="1"/>
    <col min="495" max="730" width="9" style="114"/>
    <col min="731" max="731" width="5.625" style="114" customWidth="1"/>
    <col min="732" max="732" width="10.375" style="114" customWidth="1"/>
    <col min="733" max="733" width="9.875" style="114" customWidth="1"/>
    <col min="734" max="734" width="3.625" style="114" customWidth="1"/>
    <col min="735" max="736" width="3.25" style="114" customWidth="1"/>
    <col min="737" max="737" width="6" style="114" customWidth="1"/>
    <col min="738" max="738" width="5.625" style="114" customWidth="1"/>
    <col min="739" max="739" width="3.25" style="114" customWidth="1"/>
    <col min="740" max="740" width="5.25" style="114" customWidth="1"/>
    <col min="741" max="741" width="1.125" style="114" customWidth="1"/>
    <col min="742" max="742" width="10" style="114" customWidth="1"/>
    <col min="743" max="743" width="3.25" style="114" customWidth="1"/>
    <col min="744" max="744" width="6" style="114" customWidth="1"/>
    <col min="745" max="745" width="10.25" style="114" customWidth="1"/>
    <col min="746" max="746" width="3.25" style="114" customWidth="1"/>
    <col min="747" max="747" width="11.375" style="114" customWidth="1"/>
    <col min="748" max="748" width="4.875" style="114" customWidth="1"/>
    <col min="749" max="749" width="8.375" style="114" customWidth="1"/>
    <col min="750" max="750" width="0" style="114" hidden="1" customWidth="1"/>
    <col min="751" max="986" width="9" style="114"/>
    <col min="987" max="987" width="5.625" style="114" customWidth="1"/>
    <col min="988" max="988" width="10.375" style="114" customWidth="1"/>
    <col min="989" max="989" width="9.875" style="114" customWidth="1"/>
    <col min="990" max="990" width="3.625" style="114" customWidth="1"/>
    <col min="991" max="992" width="3.25" style="114" customWidth="1"/>
    <col min="993" max="993" width="6" style="114" customWidth="1"/>
    <col min="994" max="994" width="5.625" style="114" customWidth="1"/>
    <col min="995" max="995" width="3.25" style="114" customWidth="1"/>
    <col min="996" max="996" width="5.25" style="114" customWidth="1"/>
    <col min="997" max="997" width="1.125" style="114" customWidth="1"/>
    <col min="998" max="998" width="10" style="114" customWidth="1"/>
    <col min="999" max="999" width="3.25" style="114" customWidth="1"/>
    <col min="1000" max="1000" width="6" style="114" customWidth="1"/>
    <col min="1001" max="1001" width="10.25" style="114" customWidth="1"/>
    <col min="1002" max="1002" width="3.25" style="114" customWidth="1"/>
    <col min="1003" max="1003" width="11.375" style="114" customWidth="1"/>
    <col min="1004" max="1004" width="4.875" style="114" customWidth="1"/>
    <col min="1005" max="1005" width="8.375" style="114" customWidth="1"/>
    <col min="1006" max="1006" width="0" style="114" hidden="1" customWidth="1"/>
    <col min="1007" max="1242" width="9" style="114"/>
    <col min="1243" max="1243" width="5.625" style="114" customWidth="1"/>
    <col min="1244" max="1244" width="10.375" style="114" customWidth="1"/>
    <col min="1245" max="1245" width="9.875" style="114" customWidth="1"/>
    <col min="1246" max="1246" width="3.625" style="114" customWidth="1"/>
    <col min="1247" max="1248" width="3.25" style="114" customWidth="1"/>
    <col min="1249" max="1249" width="6" style="114" customWidth="1"/>
    <col min="1250" max="1250" width="5.625" style="114" customWidth="1"/>
    <col min="1251" max="1251" width="3.25" style="114" customWidth="1"/>
    <col min="1252" max="1252" width="5.25" style="114" customWidth="1"/>
    <col min="1253" max="1253" width="1.125" style="114" customWidth="1"/>
    <col min="1254" max="1254" width="10" style="114" customWidth="1"/>
    <col min="1255" max="1255" width="3.25" style="114" customWidth="1"/>
    <col min="1256" max="1256" width="6" style="114" customWidth="1"/>
    <col min="1257" max="1257" width="10.25" style="114" customWidth="1"/>
    <col min="1258" max="1258" width="3.25" style="114" customWidth="1"/>
    <col min="1259" max="1259" width="11.375" style="114" customWidth="1"/>
    <col min="1260" max="1260" width="4.875" style="114" customWidth="1"/>
    <col min="1261" max="1261" width="8.375" style="114" customWidth="1"/>
    <col min="1262" max="1262" width="0" style="114" hidden="1" customWidth="1"/>
    <col min="1263" max="1498" width="9" style="114"/>
    <col min="1499" max="1499" width="5.625" style="114" customWidth="1"/>
    <col min="1500" max="1500" width="10.375" style="114" customWidth="1"/>
    <col min="1501" max="1501" width="9.875" style="114" customWidth="1"/>
    <col min="1502" max="1502" width="3.625" style="114" customWidth="1"/>
    <col min="1503" max="1504" width="3.25" style="114" customWidth="1"/>
    <col min="1505" max="1505" width="6" style="114" customWidth="1"/>
    <col min="1506" max="1506" width="5.625" style="114" customWidth="1"/>
    <col min="1507" max="1507" width="3.25" style="114" customWidth="1"/>
    <col min="1508" max="1508" width="5.25" style="114" customWidth="1"/>
    <col min="1509" max="1509" width="1.125" style="114" customWidth="1"/>
    <col min="1510" max="1510" width="10" style="114" customWidth="1"/>
    <col min="1511" max="1511" width="3.25" style="114" customWidth="1"/>
    <col min="1512" max="1512" width="6" style="114" customWidth="1"/>
    <col min="1513" max="1513" width="10.25" style="114" customWidth="1"/>
    <col min="1514" max="1514" width="3.25" style="114" customWidth="1"/>
    <col min="1515" max="1515" width="11.375" style="114" customWidth="1"/>
    <col min="1516" max="1516" width="4.875" style="114" customWidth="1"/>
    <col min="1517" max="1517" width="8.375" style="114" customWidth="1"/>
    <col min="1518" max="1518" width="0" style="114" hidden="1" customWidth="1"/>
    <col min="1519" max="1754" width="9" style="114"/>
    <col min="1755" max="1755" width="5.625" style="114" customWidth="1"/>
    <col min="1756" max="1756" width="10.375" style="114" customWidth="1"/>
    <col min="1757" max="1757" width="9.875" style="114" customWidth="1"/>
    <col min="1758" max="1758" width="3.625" style="114" customWidth="1"/>
    <col min="1759" max="1760" width="3.25" style="114" customWidth="1"/>
    <col min="1761" max="1761" width="6" style="114" customWidth="1"/>
    <col min="1762" max="1762" width="5.625" style="114" customWidth="1"/>
    <col min="1763" max="1763" width="3.25" style="114" customWidth="1"/>
    <col min="1764" max="1764" width="5.25" style="114" customWidth="1"/>
    <col min="1765" max="1765" width="1.125" style="114" customWidth="1"/>
    <col min="1766" max="1766" width="10" style="114" customWidth="1"/>
    <col min="1767" max="1767" width="3.25" style="114" customWidth="1"/>
    <col min="1768" max="1768" width="6" style="114" customWidth="1"/>
    <col min="1769" max="1769" width="10.25" style="114" customWidth="1"/>
    <col min="1770" max="1770" width="3.25" style="114" customWidth="1"/>
    <col min="1771" max="1771" width="11.375" style="114" customWidth="1"/>
    <col min="1772" max="1772" width="4.875" style="114" customWidth="1"/>
    <col min="1773" max="1773" width="8.375" style="114" customWidth="1"/>
    <col min="1774" max="1774" width="0" style="114" hidden="1" customWidth="1"/>
    <col min="1775" max="2010" width="9" style="114"/>
    <col min="2011" max="2011" width="5.625" style="114" customWidth="1"/>
    <col min="2012" max="2012" width="10.375" style="114" customWidth="1"/>
    <col min="2013" max="2013" width="9.875" style="114" customWidth="1"/>
    <col min="2014" max="2014" width="3.625" style="114" customWidth="1"/>
    <col min="2015" max="2016" width="3.25" style="114" customWidth="1"/>
    <col min="2017" max="2017" width="6" style="114" customWidth="1"/>
    <col min="2018" max="2018" width="5.625" style="114" customWidth="1"/>
    <col min="2019" max="2019" width="3.25" style="114" customWidth="1"/>
    <col min="2020" max="2020" width="5.25" style="114" customWidth="1"/>
    <col min="2021" max="2021" width="1.125" style="114" customWidth="1"/>
    <col min="2022" max="2022" width="10" style="114" customWidth="1"/>
    <col min="2023" max="2023" width="3.25" style="114" customWidth="1"/>
    <col min="2024" max="2024" width="6" style="114" customWidth="1"/>
    <col min="2025" max="2025" width="10.25" style="114" customWidth="1"/>
    <col min="2026" max="2026" width="3.25" style="114" customWidth="1"/>
    <col min="2027" max="2027" width="11.375" style="114" customWidth="1"/>
    <col min="2028" max="2028" width="4.875" style="114" customWidth="1"/>
    <col min="2029" max="2029" width="8.375" style="114" customWidth="1"/>
    <col min="2030" max="2030" width="0" style="114" hidden="1" customWidth="1"/>
    <col min="2031" max="2266" width="9" style="114"/>
    <col min="2267" max="2267" width="5.625" style="114" customWidth="1"/>
    <col min="2268" max="2268" width="10.375" style="114" customWidth="1"/>
    <col min="2269" max="2269" width="9.875" style="114" customWidth="1"/>
    <col min="2270" max="2270" width="3.625" style="114" customWidth="1"/>
    <col min="2271" max="2272" width="3.25" style="114" customWidth="1"/>
    <col min="2273" max="2273" width="6" style="114" customWidth="1"/>
    <col min="2274" max="2274" width="5.625" style="114" customWidth="1"/>
    <col min="2275" max="2275" width="3.25" style="114" customWidth="1"/>
    <col min="2276" max="2276" width="5.25" style="114" customWidth="1"/>
    <col min="2277" max="2277" width="1.125" style="114" customWidth="1"/>
    <col min="2278" max="2278" width="10" style="114" customWidth="1"/>
    <col min="2279" max="2279" width="3.25" style="114" customWidth="1"/>
    <col min="2280" max="2280" width="6" style="114" customWidth="1"/>
    <col min="2281" max="2281" width="10.25" style="114" customWidth="1"/>
    <col min="2282" max="2282" width="3.25" style="114" customWidth="1"/>
    <col min="2283" max="2283" width="11.375" style="114" customWidth="1"/>
    <col min="2284" max="2284" width="4.875" style="114" customWidth="1"/>
    <col min="2285" max="2285" width="8.375" style="114" customWidth="1"/>
    <col min="2286" max="2286" width="0" style="114" hidden="1" customWidth="1"/>
    <col min="2287" max="2522" width="9" style="114"/>
    <col min="2523" max="2523" width="5.625" style="114" customWidth="1"/>
    <col min="2524" max="2524" width="10.375" style="114" customWidth="1"/>
    <col min="2525" max="2525" width="9.875" style="114" customWidth="1"/>
    <col min="2526" max="2526" width="3.625" style="114" customWidth="1"/>
    <col min="2527" max="2528" width="3.25" style="114" customWidth="1"/>
    <col min="2529" max="2529" width="6" style="114" customWidth="1"/>
    <col min="2530" max="2530" width="5.625" style="114" customWidth="1"/>
    <col min="2531" max="2531" width="3.25" style="114" customWidth="1"/>
    <col min="2532" max="2532" width="5.25" style="114" customWidth="1"/>
    <col min="2533" max="2533" width="1.125" style="114" customWidth="1"/>
    <col min="2534" max="2534" width="10" style="114" customWidth="1"/>
    <col min="2535" max="2535" width="3.25" style="114" customWidth="1"/>
    <col min="2536" max="2536" width="6" style="114" customWidth="1"/>
    <col min="2537" max="2537" width="10.25" style="114" customWidth="1"/>
    <col min="2538" max="2538" width="3.25" style="114" customWidth="1"/>
    <col min="2539" max="2539" width="11.375" style="114" customWidth="1"/>
    <col min="2540" max="2540" width="4.875" style="114" customWidth="1"/>
    <col min="2541" max="2541" width="8.375" style="114" customWidth="1"/>
    <col min="2542" max="2542" width="0" style="114" hidden="1" customWidth="1"/>
    <col min="2543" max="2778" width="9" style="114"/>
    <col min="2779" max="2779" width="5.625" style="114" customWidth="1"/>
    <col min="2780" max="2780" width="10.375" style="114" customWidth="1"/>
    <col min="2781" max="2781" width="9.875" style="114" customWidth="1"/>
    <col min="2782" max="2782" width="3.625" style="114" customWidth="1"/>
    <col min="2783" max="2784" width="3.25" style="114" customWidth="1"/>
    <col min="2785" max="2785" width="6" style="114" customWidth="1"/>
    <col min="2786" max="2786" width="5.625" style="114" customWidth="1"/>
    <col min="2787" max="2787" width="3.25" style="114" customWidth="1"/>
    <col min="2788" max="2788" width="5.25" style="114" customWidth="1"/>
    <col min="2789" max="2789" width="1.125" style="114" customWidth="1"/>
    <col min="2790" max="2790" width="10" style="114" customWidth="1"/>
    <col min="2791" max="2791" width="3.25" style="114" customWidth="1"/>
    <col min="2792" max="2792" width="6" style="114" customWidth="1"/>
    <col min="2793" max="2793" width="10.25" style="114" customWidth="1"/>
    <col min="2794" max="2794" width="3.25" style="114" customWidth="1"/>
    <col min="2795" max="2795" width="11.375" style="114" customWidth="1"/>
    <col min="2796" max="2796" width="4.875" style="114" customWidth="1"/>
    <col min="2797" max="2797" width="8.375" style="114" customWidth="1"/>
    <col min="2798" max="2798" width="0" style="114" hidden="1" customWidth="1"/>
    <col min="2799" max="3034" width="9" style="114"/>
    <col min="3035" max="3035" width="5.625" style="114" customWidth="1"/>
    <col min="3036" max="3036" width="10.375" style="114" customWidth="1"/>
    <col min="3037" max="3037" width="9.875" style="114" customWidth="1"/>
    <col min="3038" max="3038" width="3.625" style="114" customWidth="1"/>
    <col min="3039" max="3040" width="3.25" style="114" customWidth="1"/>
    <col min="3041" max="3041" width="6" style="114" customWidth="1"/>
    <col min="3042" max="3042" width="5.625" style="114" customWidth="1"/>
    <col min="3043" max="3043" width="3.25" style="114" customWidth="1"/>
    <col min="3044" max="3044" width="5.25" style="114" customWidth="1"/>
    <col min="3045" max="3045" width="1.125" style="114" customWidth="1"/>
    <col min="3046" max="3046" width="10" style="114" customWidth="1"/>
    <col min="3047" max="3047" width="3.25" style="114" customWidth="1"/>
    <col min="3048" max="3048" width="6" style="114" customWidth="1"/>
    <col min="3049" max="3049" width="10.25" style="114" customWidth="1"/>
    <col min="3050" max="3050" width="3.25" style="114" customWidth="1"/>
    <col min="3051" max="3051" width="11.375" style="114" customWidth="1"/>
    <col min="3052" max="3052" width="4.875" style="114" customWidth="1"/>
    <col min="3053" max="3053" width="8.375" style="114" customWidth="1"/>
    <col min="3054" max="3054" width="0" style="114" hidden="1" customWidth="1"/>
    <col min="3055" max="3290" width="9" style="114"/>
    <col min="3291" max="3291" width="5.625" style="114" customWidth="1"/>
    <col min="3292" max="3292" width="10.375" style="114" customWidth="1"/>
    <col min="3293" max="3293" width="9.875" style="114" customWidth="1"/>
    <col min="3294" max="3294" width="3.625" style="114" customWidth="1"/>
    <col min="3295" max="3296" width="3.25" style="114" customWidth="1"/>
    <col min="3297" max="3297" width="6" style="114" customWidth="1"/>
    <col min="3298" max="3298" width="5.625" style="114" customWidth="1"/>
    <col min="3299" max="3299" width="3.25" style="114" customWidth="1"/>
    <col min="3300" max="3300" width="5.25" style="114" customWidth="1"/>
    <col min="3301" max="3301" width="1.125" style="114" customWidth="1"/>
    <col min="3302" max="3302" width="10" style="114" customWidth="1"/>
    <col min="3303" max="3303" width="3.25" style="114" customWidth="1"/>
    <col min="3304" max="3304" width="6" style="114" customWidth="1"/>
    <col min="3305" max="3305" width="10.25" style="114" customWidth="1"/>
    <col min="3306" max="3306" width="3.25" style="114" customWidth="1"/>
    <col min="3307" max="3307" width="11.375" style="114" customWidth="1"/>
    <col min="3308" max="3308" width="4.875" style="114" customWidth="1"/>
    <col min="3309" max="3309" width="8.375" style="114" customWidth="1"/>
    <col min="3310" max="3310" width="0" style="114" hidden="1" customWidth="1"/>
    <col min="3311" max="3546" width="9" style="114"/>
    <col min="3547" max="3547" width="5.625" style="114" customWidth="1"/>
    <col min="3548" max="3548" width="10.375" style="114" customWidth="1"/>
    <col min="3549" max="3549" width="9.875" style="114" customWidth="1"/>
    <col min="3550" max="3550" width="3.625" style="114" customWidth="1"/>
    <col min="3551" max="3552" width="3.25" style="114" customWidth="1"/>
    <col min="3553" max="3553" width="6" style="114" customWidth="1"/>
    <col min="3554" max="3554" width="5.625" style="114" customWidth="1"/>
    <col min="3555" max="3555" width="3.25" style="114" customWidth="1"/>
    <col min="3556" max="3556" width="5.25" style="114" customWidth="1"/>
    <col min="3557" max="3557" width="1.125" style="114" customWidth="1"/>
    <col min="3558" max="3558" width="10" style="114" customWidth="1"/>
    <col min="3559" max="3559" width="3.25" style="114" customWidth="1"/>
    <col min="3560" max="3560" width="6" style="114" customWidth="1"/>
    <col min="3561" max="3561" width="10.25" style="114" customWidth="1"/>
    <col min="3562" max="3562" width="3.25" style="114" customWidth="1"/>
    <col min="3563" max="3563" width="11.375" style="114" customWidth="1"/>
    <col min="3564" max="3564" width="4.875" style="114" customWidth="1"/>
    <col min="3565" max="3565" width="8.375" style="114" customWidth="1"/>
    <col min="3566" max="3566" width="0" style="114" hidden="1" customWidth="1"/>
    <col min="3567" max="3802" width="9" style="114"/>
    <col min="3803" max="3803" width="5.625" style="114" customWidth="1"/>
    <col min="3804" max="3804" width="10.375" style="114" customWidth="1"/>
    <col min="3805" max="3805" width="9.875" style="114" customWidth="1"/>
    <col min="3806" max="3806" width="3.625" style="114" customWidth="1"/>
    <col min="3807" max="3808" width="3.25" style="114" customWidth="1"/>
    <col min="3809" max="3809" width="6" style="114" customWidth="1"/>
    <col min="3810" max="3810" width="5.625" style="114" customWidth="1"/>
    <col min="3811" max="3811" width="3.25" style="114" customWidth="1"/>
    <col min="3812" max="3812" width="5.25" style="114" customWidth="1"/>
    <col min="3813" max="3813" width="1.125" style="114" customWidth="1"/>
    <col min="3814" max="3814" width="10" style="114" customWidth="1"/>
    <col min="3815" max="3815" width="3.25" style="114" customWidth="1"/>
    <col min="3816" max="3816" width="6" style="114" customWidth="1"/>
    <col min="3817" max="3817" width="10.25" style="114" customWidth="1"/>
    <col min="3818" max="3818" width="3.25" style="114" customWidth="1"/>
    <col min="3819" max="3819" width="11.375" style="114" customWidth="1"/>
    <col min="3820" max="3820" width="4.875" style="114" customWidth="1"/>
    <col min="3821" max="3821" width="8.375" style="114" customWidth="1"/>
    <col min="3822" max="3822" width="0" style="114" hidden="1" customWidth="1"/>
    <col min="3823" max="4058" width="9" style="114"/>
    <col min="4059" max="4059" width="5.625" style="114" customWidth="1"/>
    <col min="4060" max="4060" width="10.375" style="114" customWidth="1"/>
    <col min="4061" max="4061" width="9.875" style="114" customWidth="1"/>
    <col min="4062" max="4062" width="3.625" style="114" customWidth="1"/>
    <col min="4063" max="4064" width="3.25" style="114" customWidth="1"/>
    <col min="4065" max="4065" width="6" style="114" customWidth="1"/>
    <col min="4066" max="4066" width="5.625" style="114" customWidth="1"/>
    <col min="4067" max="4067" width="3.25" style="114" customWidth="1"/>
    <col min="4068" max="4068" width="5.25" style="114" customWidth="1"/>
    <col min="4069" max="4069" width="1.125" style="114" customWidth="1"/>
    <col min="4070" max="4070" width="10" style="114" customWidth="1"/>
    <col min="4071" max="4071" width="3.25" style="114" customWidth="1"/>
    <col min="4072" max="4072" width="6" style="114" customWidth="1"/>
    <col min="4073" max="4073" width="10.25" style="114" customWidth="1"/>
    <col min="4074" max="4074" width="3.25" style="114" customWidth="1"/>
    <col min="4075" max="4075" width="11.375" style="114" customWidth="1"/>
    <col min="4076" max="4076" width="4.875" style="114" customWidth="1"/>
    <col min="4077" max="4077" width="8.375" style="114" customWidth="1"/>
    <col min="4078" max="4078" width="0" style="114" hidden="1" customWidth="1"/>
    <col min="4079" max="4314" width="9" style="114"/>
    <col min="4315" max="4315" width="5.625" style="114" customWidth="1"/>
    <col min="4316" max="4316" width="10.375" style="114" customWidth="1"/>
    <col min="4317" max="4317" width="9.875" style="114" customWidth="1"/>
    <col min="4318" max="4318" width="3.625" style="114" customWidth="1"/>
    <col min="4319" max="4320" width="3.25" style="114" customWidth="1"/>
    <col min="4321" max="4321" width="6" style="114" customWidth="1"/>
    <col min="4322" max="4322" width="5.625" style="114" customWidth="1"/>
    <col min="4323" max="4323" width="3.25" style="114" customWidth="1"/>
    <col min="4324" max="4324" width="5.25" style="114" customWidth="1"/>
    <col min="4325" max="4325" width="1.125" style="114" customWidth="1"/>
    <col min="4326" max="4326" width="10" style="114" customWidth="1"/>
    <col min="4327" max="4327" width="3.25" style="114" customWidth="1"/>
    <col min="4328" max="4328" width="6" style="114" customWidth="1"/>
    <col min="4329" max="4329" width="10.25" style="114" customWidth="1"/>
    <col min="4330" max="4330" width="3.25" style="114" customWidth="1"/>
    <col min="4331" max="4331" width="11.375" style="114" customWidth="1"/>
    <col min="4332" max="4332" width="4.875" style="114" customWidth="1"/>
    <col min="4333" max="4333" width="8.375" style="114" customWidth="1"/>
    <col min="4334" max="4334" width="0" style="114" hidden="1" customWidth="1"/>
    <col min="4335" max="4570" width="9" style="114"/>
    <col min="4571" max="4571" width="5.625" style="114" customWidth="1"/>
    <col min="4572" max="4572" width="10.375" style="114" customWidth="1"/>
    <col min="4573" max="4573" width="9.875" style="114" customWidth="1"/>
    <col min="4574" max="4574" width="3.625" style="114" customWidth="1"/>
    <col min="4575" max="4576" width="3.25" style="114" customWidth="1"/>
    <col min="4577" max="4577" width="6" style="114" customWidth="1"/>
    <col min="4578" max="4578" width="5.625" style="114" customWidth="1"/>
    <col min="4579" max="4579" width="3.25" style="114" customWidth="1"/>
    <col min="4580" max="4580" width="5.25" style="114" customWidth="1"/>
    <col min="4581" max="4581" width="1.125" style="114" customWidth="1"/>
    <col min="4582" max="4582" width="10" style="114" customWidth="1"/>
    <col min="4583" max="4583" width="3.25" style="114" customWidth="1"/>
    <col min="4584" max="4584" width="6" style="114" customWidth="1"/>
    <col min="4585" max="4585" width="10.25" style="114" customWidth="1"/>
    <col min="4586" max="4586" width="3.25" style="114" customWidth="1"/>
    <col min="4587" max="4587" width="11.375" style="114" customWidth="1"/>
    <col min="4588" max="4588" width="4.875" style="114" customWidth="1"/>
    <col min="4589" max="4589" width="8.375" style="114" customWidth="1"/>
    <col min="4590" max="4590" width="0" style="114" hidden="1" customWidth="1"/>
    <col min="4591" max="4826" width="9" style="114"/>
    <col min="4827" max="4827" width="5.625" style="114" customWidth="1"/>
    <col min="4828" max="4828" width="10.375" style="114" customWidth="1"/>
    <col min="4829" max="4829" width="9.875" style="114" customWidth="1"/>
    <col min="4830" max="4830" width="3.625" style="114" customWidth="1"/>
    <col min="4831" max="4832" width="3.25" style="114" customWidth="1"/>
    <col min="4833" max="4833" width="6" style="114" customWidth="1"/>
    <col min="4834" max="4834" width="5.625" style="114" customWidth="1"/>
    <col min="4835" max="4835" width="3.25" style="114" customWidth="1"/>
    <col min="4836" max="4836" width="5.25" style="114" customWidth="1"/>
    <col min="4837" max="4837" width="1.125" style="114" customWidth="1"/>
    <col min="4838" max="4838" width="10" style="114" customWidth="1"/>
    <col min="4839" max="4839" width="3.25" style="114" customWidth="1"/>
    <col min="4840" max="4840" width="6" style="114" customWidth="1"/>
    <col min="4841" max="4841" width="10.25" style="114" customWidth="1"/>
    <col min="4842" max="4842" width="3.25" style="114" customWidth="1"/>
    <col min="4843" max="4843" width="11.375" style="114" customWidth="1"/>
    <col min="4844" max="4844" width="4.875" style="114" customWidth="1"/>
    <col min="4845" max="4845" width="8.375" style="114" customWidth="1"/>
    <col min="4846" max="4846" width="0" style="114" hidden="1" customWidth="1"/>
    <col min="4847" max="5082" width="9" style="114"/>
    <col min="5083" max="5083" width="5.625" style="114" customWidth="1"/>
    <col min="5084" max="5084" width="10.375" style="114" customWidth="1"/>
    <col min="5085" max="5085" width="9.875" style="114" customWidth="1"/>
    <col min="5086" max="5086" width="3.625" style="114" customWidth="1"/>
    <col min="5087" max="5088" width="3.25" style="114" customWidth="1"/>
    <col min="5089" max="5089" width="6" style="114" customWidth="1"/>
    <col min="5090" max="5090" width="5.625" style="114" customWidth="1"/>
    <col min="5091" max="5091" width="3.25" style="114" customWidth="1"/>
    <col min="5092" max="5092" width="5.25" style="114" customWidth="1"/>
    <col min="5093" max="5093" width="1.125" style="114" customWidth="1"/>
    <col min="5094" max="5094" width="10" style="114" customWidth="1"/>
    <col min="5095" max="5095" width="3.25" style="114" customWidth="1"/>
    <col min="5096" max="5096" width="6" style="114" customWidth="1"/>
    <col min="5097" max="5097" width="10.25" style="114" customWidth="1"/>
    <col min="5098" max="5098" width="3.25" style="114" customWidth="1"/>
    <col min="5099" max="5099" width="11.375" style="114" customWidth="1"/>
    <col min="5100" max="5100" width="4.875" style="114" customWidth="1"/>
    <col min="5101" max="5101" width="8.375" style="114" customWidth="1"/>
    <col min="5102" max="5102" width="0" style="114" hidden="1" customWidth="1"/>
    <col min="5103" max="5338" width="9" style="114"/>
    <col min="5339" max="5339" width="5.625" style="114" customWidth="1"/>
    <col min="5340" max="5340" width="10.375" style="114" customWidth="1"/>
    <col min="5341" max="5341" width="9.875" style="114" customWidth="1"/>
    <col min="5342" max="5342" width="3.625" style="114" customWidth="1"/>
    <col min="5343" max="5344" width="3.25" style="114" customWidth="1"/>
    <col min="5345" max="5345" width="6" style="114" customWidth="1"/>
    <col min="5346" max="5346" width="5.625" style="114" customWidth="1"/>
    <col min="5347" max="5347" width="3.25" style="114" customWidth="1"/>
    <col min="5348" max="5348" width="5.25" style="114" customWidth="1"/>
    <col min="5349" max="5349" width="1.125" style="114" customWidth="1"/>
    <col min="5350" max="5350" width="10" style="114" customWidth="1"/>
    <col min="5351" max="5351" width="3.25" style="114" customWidth="1"/>
    <col min="5352" max="5352" width="6" style="114" customWidth="1"/>
    <col min="5353" max="5353" width="10.25" style="114" customWidth="1"/>
    <col min="5354" max="5354" width="3.25" style="114" customWidth="1"/>
    <col min="5355" max="5355" width="11.375" style="114" customWidth="1"/>
    <col min="5356" max="5356" width="4.875" style="114" customWidth="1"/>
    <col min="5357" max="5357" width="8.375" style="114" customWidth="1"/>
    <col min="5358" max="5358" width="0" style="114" hidden="1" customWidth="1"/>
    <col min="5359" max="5594" width="9" style="114"/>
    <col min="5595" max="5595" width="5.625" style="114" customWidth="1"/>
    <col min="5596" max="5596" width="10.375" style="114" customWidth="1"/>
    <col min="5597" max="5597" width="9.875" style="114" customWidth="1"/>
    <col min="5598" max="5598" width="3.625" style="114" customWidth="1"/>
    <col min="5599" max="5600" width="3.25" style="114" customWidth="1"/>
    <col min="5601" max="5601" width="6" style="114" customWidth="1"/>
    <col min="5602" max="5602" width="5.625" style="114" customWidth="1"/>
    <col min="5603" max="5603" width="3.25" style="114" customWidth="1"/>
    <col min="5604" max="5604" width="5.25" style="114" customWidth="1"/>
    <col min="5605" max="5605" width="1.125" style="114" customWidth="1"/>
    <col min="5606" max="5606" width="10" style="114" customWidth="1"/>
    <col min="5607" max="5607" width="3.25" style="114" customWidth="1"/>
    <col min="5608" max="5608" width="6" style="114" customWidth="1"/>
    <col min="5609" max="5609" width="10.25" style="114" customWidth="1"/>
    <col min="5610" max="5610" width="3.25" style="114" customWidth="1"/>
    <col min="5611" max="5611" width="11.375" style="114" customWidth="1"/>
    <col min="5612" max="5612" width="4.875" style="114" customWidth="1"/>
    <col min="5613" max="5613" width="8.375" style="114" customWidth="1"/>
    <col min="5614" max="5614" width="0" style="114" hidden="1" customWidth="1"/>
    <col min="5615" max="5850" width="9" style="114"/>
    <col min="5851" max="5851" width="5.625" style="114" customWidth="1"/>
    <col min="5852" max="5852" width="10.375" style="114" customWidth="1"/>
    <col min="5853" max="5853" width="9.875" style="114" customWidth="1"/>
    <col min="5854" max="5854" width="3.625" style="114" customWidth="1"/>
    <col min="5855" max="5856" width="3.25" style="114" customWidth="1"/>
    <col min="5857" max="5857" width="6" style="114" customWidth="1"/>
    <col min="5858" max="5858" width="5.625" style="114" customWidth="1"/>
    <col min="5859" max="5859" width="3.25" style="114" customWidth="1"/>
    <col min="5860" max="5860" width="5.25" style="114" customWidth="1"/>
    <col min="5861" max="5861" width="1.125" style="114" customWidth="1"/>
    <col min="5862" max="5862" width="10" style="114" customWidth="1"/>
    <col min="5863" max="5863" width="3.25" style="114" customWidth="1"/>
    <col min="5864" max="5864" width="6" style="114" customWidth="1"/>
    <col min="5865" max="5865" width="10.25" style="114" customWidth="1"/>
    <col min="5866" max="5866" width="3.25" style="114" customWidth="1"/>
    <col min="5867" max="5867" width="11.375" style="114" customWidth="1"/>
    <col min="5868" max="5868" width="4.875" style="114" customWidth="1"/>
    <col min="5869" max="5869" width="8.375" style="114" customWidth="1"/>
    <col min="5870" max="5870" width="0" style="114" hidden="1" customWidth="1"/>
    <col min="5871" max="6106" width="9" style="114"/>
    <col min="6107" max="6107" width="5.625" style="114" customWidth="1"/>
    <col min="6108" max="6108" width="10.375" style="114" customWidth="1"/>
    <col min="6109" max="6109" width="9.875" style="114" customWidth="1"/>
    <col min="6110" max="6110" width="3.625" style="114" customWidth="1"/>
    <col min="6111" max="6112" width="3.25" style="114" customWidth="1"/>
    <col min="6113" max="6113" width="6" style="114" customWidth="1"/>
    <col min="6114" max="6114" width="5.625" style="114" customWidth="1"/>
    <col min="6115" max="6115" width="3.25" style="114" customWidth="1"/>
    <col min="6116" max="6116" width="5.25" style="114" customWidth="1"/>
    <col min="6117" max="6117" width="1.125" style="114" customWidth="1"/>
    <col min="6118" max="6118" width="10" style="114" customWidth="1"/>
    <col min="6119" max="6119" width="3.25" style="114" customWidth="1"/>
    <col min="6120" max="6120" width="6" style="114" customWidth="1"/>
    <col min="6121" max="6121" width="10.25" style="114" customWidth="1"/>
    <col min="6122" max="6122" width="3.25" style="114" customWidth="1"/>
    <col min="6123" max="6123" width="11.375" style="114" customWidth="1"/>
    <col min="6124" max="6124" width="4.875" style="114" customWidth="1"/>
    <col min="6125" max="6125" width="8.375" style="114" customWidth="1"/>
    <col min="6126" max="6126" width="0" style="114" hidden="1" customWidth="1"/>
    <col min="6127" max="6362" width="9" style="114"/>
    <col min="6363" max="6363" width="5.625" style="114" customWidth="1"/>
    <col min="6364" max="6364" width="10.375" style="114" customWidth="1"/>
    <col min="6365" max="6365" width="9.875" style="114" customWidth="1"/>
    <col min="6366" max="6366" width="3.625" style="114" customWidth="1"/>
    <col min="6367" max="6368" width="3.25" style="114" customWidth="1"/>
    <col min="6369" max="6369" width="6" style="114" customWidth="1"/>
    <col min="6370" max="6370" width="5.625" style="114" customWidth="1"/>
    <col min="6371" max="6371" width="3.25" style="114" customWidth="1"/>
    <col min="6372" max="6372" width="5.25" style="114" customWidth="1"/>
    <col min="6373" max="6373" width="1.125" style="114" customWidth="1"/>
    <col min="6374" max="6374" width="10" style="114" customWidth="1"/>
    <col min="6375" max="6375" width="3.25" style="114" customWidth="1"/>
    <col min="6376" max="6376" width="6" style="114" customWidth="1"/>
    <col min="6377" max="6377" width="10.25" style="114" customWidth="1"/>
    <col min="6378" max="6378" width="3.25" style="114" customWidth="1"/>
    <col min="6379" max="6379" width="11.375" style="114" customWidth="1"/>
    <col min="6380" max="6380" width="4.875" style="114" customWidth="1"/>
    <col min="6381" max="6381" width="8.375" style="114" customWidth="1"/>
    <col min="6382" max="6382" width="0" style="114" hidden="1" customWidth="1"/>
    <col min="6383" max="6618" width="9" style="114"/>
    <col min="6619" max="6619" width="5.625" style="114" customWidth="1"/>
    <col min="6620" max="6620" width="10.375" style="114" customWidth="1"/>
    <col min="6621" max="6621" width="9.875" style="114" customWidth="1"/>
    <col min="6622" max="6622" width="3.625" style="114" customWidth="1"/>
    <col min="6623" max="6624" width="3.25" style="114" customWidth="1"/>
    <col min="6625" max="6625" width="6" style="114" customWidth="1"/>
    <col min="6626" max="6626" width="5.625" style="114" customWidth="1"/>
    <col min="6627" max="6627" width="3.25" style="114" customWidth="1"/>
    <col min="6628" max="6628" width="5.25" style="114" customWidth="1"/>
    <col min="6629" max="6629" width="1.125" style="114" customWidth="1"/>
    <col min="6630" max="6630" width="10" style="114" customWidth="1"/>
    <col min="6631" max="6631" width="3.25" style="114" customWidth="1"/>
    <col min="6632" max="6632" width="6" style="114" customWidth="1"/>
    <col min="6633" max="6633" width="10.25" style="114" customWidth="1"/>
    <col min="6634" max="6634" width="3.25" style="114" customWidth="1"/>
    <col min="6635" max="6635" width="11.375" style="114" customWidth="1"/>
    <col min="6636" max="6636" width="4.875" style="114" customWidth="1"/>
    <col min="6637" max="6637" width="8.375" style="114" customWidth="1"/>
    <col min="6638" max="6638" width="0" style="114" hidden="1" customWidth="1"/>
    <col min="6639" max="6874" width="9" style="114"/>
    <col min="6875" max="6875" width="5.625" style="114" customWidth="1"/>
    <col min="6876" max="6876" width="10.375" style="114" customWidth="1"/>
    <col min="6877" max="6877" width="9.875" style="114" customWidth="1"/>
    <col min="6878" max="6878" width="3.625" style="114" customWidth="1"/>
    <col min="6879" max="6880" width="3.25" style="114" customWidth="1"/>
    <col min="6881" max="6881" width="6" style="114" customWidth="1"/>
    <col min="6882" max="6882" width="5.625" style="114" customWidth="1"/>
    <col min="6883" max="6883" width="3.25" style="114" customWidth="1"/>
    <col min="6884" max="6884" width="5.25" style="114" customWidth="1"/>
    <col min="6885" max="6885" width="1.125" style="114" customWidth="1"/>
    <col min="6886" max="6886" width="10" style="114" customWidth="1"/>
    <col min="6887" max="6887" width="3.25" style="114" customWidth="1"/>
    <col min="6888" max="6888" width="6" style="114" customWidth="1"/>
    <col min="6889" max="6889" width="10.25" style="114" customWidth="1"/>
    <col min="6890" max="6890" width="3.25" style="114" customWidth="1"/>
    <col min="6891" max="6891" width="11.375" style="114" customWidth="1"/>
    <col min="6892" max="6892" width="4.875" style="114" customWidth="1"/>
    <col min="6893" max="6893" width="8.375" style="114" customWidth="1"/>
    <col min="6894" max="6894" width="0" style="114" hidden="1" customWidth="1"/>
    <col min="6895" max="7130" width="9" style="114"/>
    <col min="7131" max="7131" width="5.625" style="114" customWidth="1"/>
    <col min="7132" max="7132" width="10.375" style="114" customWidth="1"/>
    <col min="7133" max="7133" width="9.875" style="114" customWidth="1"/>
    <col min="7134" max="7134" width="3.625" style="114" customWidth="1"/>
    <col min="7135" max="7136" width="3.25" style="114" customWidth="1"/>
    <col min="7137" max="7137" width="6" style="114" customWidth="1"/>
    <col min="7138" max="7138" width="5.625" style="114" customWidth="1"/>
    <col min="7139" max="7139" width="3.25" style="114" customWidth="1"/>
    <col min="7140" max="7140" width="5.25" style="114" customWidth="1"/>
    <col min="7141" max="7141" width="1.125" style="114" customWidth="1"/>
    <col min="7142" max="7142" width="10" style="114" customWidth="1"/>
    <col min="7143" max="7143" width="3.25" style="114" customWidth="1"/>
    <col min="7144" max="7144" width="6" style="114" customWidth="1"/>
    <col min="7145" max="7145" width="10.25" style="114" customWidth="1"/>
    <col min="7146" max="7146" width="3.25" style="114" customWidth="1"/>
    <col min="7147" max="7147" width="11.375" style="114" customWidth="1"/>
    <col min="7148" max="7148" width="4.875" style="114" customWidth="1"/>
    <col min="7149" max="7149" width="8.375" style="114" customWidth="1"/>
    <col min="7150" max="7150" width="0" style="114" hidden="1" customWidth="1"/>
    <col min="7151" max="7386" width="9" style="114"/>
    <col min="7387" max="7387" width="5.625" style="114" customWidth="1"/>
    <col min="7388" max="7388" width="10.375" style="114" customWidth="1"/>
    <col min="7389" max="7389" width="9.875" style="114" customWidth="1"/>
    <col min="7390" max="7390" width="3.625" style="114" customWidth="1"/>
    <col min="7391" max="7392" width="3.25" style="114" customWidth="1"/>
    <col min="7393" max="7393" width="6" style="114" customWidth="1"/>
    <col min="7394" max="7394" width="5.625" style="114" customWidth="1"/>
    <col min="7395" max="7395" width="3.25" style="114" customWidth="1"/>
    <col min="7396" max="7396" width="5.25" style="114" customWidth="1"/>
    <col min="7397" max="7397" width="1.125" style="114" customWidth="1"/>
    <col min="7398" max="7398" width="10" style="114" customWidth="1"/>
    <col min="7399" max="7399" width="3.25" style="114" customWidth="1"/>
    <col min="7400" max="7400" width="6" style="114" customWidth="1"/>
    <col min="7401" max="7401" width="10.25" style="114" customWidth="1"/>
    <col min="7402" max="7402" width="3.25" style="114" customWidth="1"/>
    <col min="7403" max="7403" width="11.375" style="114" customWidth="1"/>
    <col min="7404" max="7404" width="4.875" style="114" customWidth="1"/>
    <col min="7405" max="7405" width="8.375" style="114" customWidth="1"/>
    <col min="7406" max="7406" width="0" style="114" hidden="1" customWidth="1"/>
    <col min="7407" max="7642" width="9" style="114"/>
    <col min="7643" max="7643" width="5.625" style="114" customWidth="1"/>
    <col min="7644" max="7644" width="10.375" style="114" customWidth="1"/>
    <col min="7645" max="7645" width="9.875" style="114" customWidth="1"/>
    <col min="7646" max="7646" width="3.625" style="114" customWidth="1"/>
    <col min="7647" max="7648" width="3.25" style="114" customWidth="1"/>
    <col min="7649" max="7649" width="6" style="114" customWidth="1"/>
    <col min="7650" max="7650" width="5.625" style="114" customWidth="1"/>
    <col min="7651" max="7651" width="3.25" style="114" customWidth="1"/>
    <col min="7652" max="7652" width="5.25" style="114" customWidth="1"/>
    <col min="7653" max="7653" width="1.125" style="114" customWidth="1"/>
    <col min="7654" max="7654" width="10" style="114" customWidth="1"/>
    <col min="7655" max="7655" width="3.25" style="114" customWidth="1"/>
    <col min="7656" max="7656" width="6" style="114" customWidth="1"/>
    <col min="7657" max="7657" width="10.25" style="114" customWidth="1"/>
    <col min="7658" max="7658" width="3.25" style="114" customWidth="1"/>
    <col min="7659" max="7659" width="11.375" style="114" customWidth="1"/>
    <col min="7660" max="7660" width="4.875" style="114" customWidth="1"/>
    <col min="7661" max="7661" width="8.375" style="114" customWidth="1"/>
    <col min="7662" max="7662" width="0" style="114" hidden="1" customWidth="1"/>
    <col min="7663" max="7898" width="9" style="114"/>
    <col min="7899" max="7899" width="5.625" style="114" customWidth="1"/>
    <col min="7900" max="7900" width="10.375" style="114" customWidth="1"/>
    <col min="7901" max="7901" width="9.875" style="114" customWidth="1"/>
    <col min="7902" max="7902" width="3.625" style="114" customWidth="1"/>
    <col min="7903" max="7904" width="3.25" style="114" customWidth="1"/>
    <col min="7905" max="7905" width="6" style="114" customWidth="1"/>
    <col min="7906" max="7906" width="5.625" style="114" customWidth="1"/>
    <col min="7907" max="7907" width="3.25" style="114" customWidth="1"/>
    <col min="7908" max="7908" width="5.25" style="114" customWidth="1"/>
    <col min="7909" max="7909" width="1.125" style="114" customWidth="1"/>
    <col min="7910" max="7910" width="10" style="114" customWidth="1"/>
    <col min="7911" max="7911" width="3.25" style="114" customWidth="1"/>
    <col min="7912" max="7912" width="6" style="114" customWidth="1"/>
    <col min="7913" max="7913" width="10.25" style="114" customWidth="1"/>
    <col min="7914" max="7914" width="3.25" style="114" customWidth="1"/>
    <col min="7915" max="7915" width="11.375" style="114" customWidth="1"/>
    <col min="7916" max="7916" width="4.875" style="114" customWidth="1"/>
    <col min="7917" max="7917" width="8.375" style="114" customWidth="1"/>
    <col min="7918" max="7918" width="0" style="114" hidden="1" customWidth="1"/>
    <col min="7919" max="8154" width="9" style="114"/>
    <col min="8155" max="8155" width="5.625" style="114" customWidth="1"/>
    <col min="8156" max="8156" width="10.375" style="114" customWidth="1"/>
    <col min="8157" max="8157" width="9.875" style="114" customWidth="1"/>
    <col min="8158" max="8158" width="3.625" style="114" customWidth="1"/>
    <col min="8159" max="8160" width="3.25" style="114" customWidth="1"/>
    <col min="8161" max="8161" width="6" style="114" customWidth="1"/>
    <col min="8162" max="8162" width="5.625" style="114" customWidth="1"/>
    <col min="8163" max="8163" width="3.25" style="114" customWidth="1"/>
    <col min="8164" max="8164" width="5.25" style="114" customWidth="1"/>
    <col min="8165" max="8165" width="1.125" style="114" customWidth="1"/>
    <col min="8166" max="8166" width="10" style="114" customWidth="1"/>
    <col min="8167" max="8167" width="3.25" style="114" customWidth="1"/>
    <col min="8168" max="8168" width="6" style="114" customWidth="1"/>
    <col min="8169" max="8169" width="10.25" style="114" customWidth="1"/>
    <col min="8170" max="8170" width="3.25" style="114" customWidth="1"/>
    <col min="8171" max="8171" width="11.375" style="114" customWidth="1"/>
    <col min="8172" max="8172" width="4.875" style="114" customWidth="1"/>
    <col min="8173" max="8173" width="8.375" style="114" customWidth="1"/>
    <col min="8174" max="8174" width="0" style="114" hidden="1" customWidth="1"/>
    <col min="8175" max="8410" width="9" style="114"/>
    <col min="8411" max="8411" width="5.625" style="114" customWidth="1"/>
    <col min="8412" max="8412" width="10.375" style="114" customWidth="1"/>
    <col min="8413" max="8413" width="9.875" style="114" customWidth="1"/>
    <col min="8414" max="8414" width="3.625" style="114" customWidth="1"/>
    <col min="8415" max="8416" width="3.25" style="114" customWidth="1"/>
    <col min="8417" max="8417" width="6" style="114" customWidth="1"/>
    <col min="8418" max="8418" width="5.625" style="114" customWidth="1"/>
    <col min="8419" max="8419" width="3.25" style="114" customWidth="1"/>
    <col min="8420" max="8420" width="5.25" style="114" customWidth="1"/>
    <col min="8421" max="8421" width="1.125" style="114" customWidth="1"/>
    <col min="8422" max="8422" width="10" style="114" customWidth="1"/>
    <col min="8423" max="8423" width="3.25" style="114" customWidth="1"/>
    <col min="8424" max="8424" width="6" style="114" customWidth="1"/>
    <col min="8425" max="8425" width="10.25" style="114" customWidth="1"/>
    <col min="8426" max="8426" width="3.25" style="114" customWidth="1"/>
    <col min="8427" max="8427" width="11.375" style="114" customWidth="1"/>
    <col min="8428" max="8428" width="4.875" style="114" customWidth="1"/>
    <col min="8429" max="8429" width="8.375" style="114" customWidth="1"/>
    <col min="8430" max="8430" width="0" style="114" hidden="1" customWidth="1"/>
    <col min="8431" max="8666" width="9" style="114"/>
    <col min="8667" max="8667" width="5.625" style="114" customWidth="1"/>
    <col min="8668" max="8668" width="10.375" style="114" customWidth="1"/>
    <col min="8669" max="8669" width="9.875" style="114" customWidth="1"/>
    <col min="8670" max="8670" width="3.625" style="114" customWidth="1"/>
    <col min="8671" max="8672" width="3.25" style="114" customWidth="1"/>
    <col min="8673" max="8673" width="6" style="114" customWidth="1"/>
    <col min="8674" max="8674" width="5.625" style="114" customWidth="1"/>
    <col min="8675" max="8675" width="3.25" style="114" customWidth="1"/>
    <col min="8676" max="8676" width="5.25" style="114" customWidth="1"/>
    <col min="8677" max="8677" width="1.125" style="114" customWidth="1"/>
    <col min="8678" max="8678" width="10" style="114" customWidth="1"/>
    <col min="8679" max="8679" width="3.25" style="114" customWidth="1"/>
    <col min="8680" max="8680" width="6" style="114" customWidth="1"/>
    <col min="8681" max="8681" width="10.25" style="114" customWidth="1"/>
    <col min="8682" max="8682" width="3.25" style="114" customWidth="1"/>
    <col min="8683" max="8683" width="11.375" style="114" customWidth="1"/>
    <col min="8684" max="8684" width="4.875" style="114" customWidth="1"/>
    <col min="8685" max="8685" width="8.375" style="114" customWidth="1"/>
    <col min="8686" max="8686" width="0" style="114" hidden="1" customWidth="1"/>
    <col min="8687" max="8922" width="9" style="114"/>
    <col min="8923" max="8923" width="5.625" style="114" customWidth="1"/>
    <col min="8924" max="8924" width="10.375" style="114" customWidth="1"/>
    <col min="8925" max="8925" width="9.875" style="114" customWidth="1"/>
    <col min="8926" max="8926" width="3.625" style="114" customWidth="1"/>
    <col min="8927" max="8928" width="3.25" style="114" customWidth="1"/>
    <col min="8929" max="8929" width="6" style="114" customWidth="1"/>
    <col min="8930" max="8930" width="5.625" style="114" customWidth="1"/>
    <col min="8931" max="8931" width="3.25" style="114" customWidth="1"/>
    <col min="8932" max="8932" width="5.25" style="114" customWidth="1"/>
    <col min="8933" max="8933" width="1.125" style="114" customWidth="1"/>
    <col min="8934" max="8934" width="10" style="114" customWidth="1"/>
    <col min="8935" max="8935" width="3.25" style="114" customWidth="1"/>
    <col min="8936" max="8936" width="6" style="114" customWidth="1"/>
    <col min="8937" max="8937" width="10.25" style="114" customWidth="1"/>
    <col min="8938" max="8938" width="3.25" style="114" customWidth="1"/>
    <col min="8939" max="8939" width="11.375" style="114" customWidth="1"/>
    <col min="8940" max="8940" width="4.875" style="114" customWidth="1"/>
    <col min="8941" max="8941" width="8.375" style="114" customWidth="1"/>
    <col min="8942" max="8942" width="0" style="114" hidden="1" customWidth="1"/>
    <col min="8943" max="9178" width="9" style="114"/>
    <col min="9179" max="9179" width="5.625" style="114" customWidth="1"/>
    <col min="9180" max="9180" width="10.375" style="114" customWidth="1"/>
    <col min="9181" max="9181" width="9.875" style="114" customWidth="1"/>
    <col min="9182" max="9182" width="3.625" style="114" customWidth="1"/>
    <col min="9183" max="9184" width="3.25" style="114" customWidth="1"/>
    <col min="9185" max="9185" width="6" style="114" customWidth="1"/>
    <col min="9186" max="9186" width="5.625" style="114" customWidth="1"/>
    <col min="9187" max="9187" width="3.25" style="114" customWidth="1"/>
    <col min="9188" max="9188" width="5.25" style="114" customWidth="1"/>
    <col min="9189" max="9189" width="1.125" style="114" customWidth="1"/>
    <col min="9190" max="9190" width="10" style="114" customWidth="1"/>
    <col min="9191" max="9191" width="3.25" style="114" customWidth="1"/>
    <col min="9192" max="9192" width="6" style="114" customWidth="1"/>
    <col min="9193" max="9193" width="10.25" style="114" customWidth="1"/>
    <col min="9194" max="9194" width="3.25" style="114" customWidth="1"/>
    <col min="9195" max="9195" width="11.375" style="114" customWidth="1"/>
    <col min="9196" max="9196" width="4.875" style="114" customWidth="1"/>
    <col min="9197" max="9197" width="8.375" style="114" customWidth="1"/>
    <col min="9198" max="9198" width="0" style="114" hidden="1" customWidth="1"/>
    <col min="9199" max="9434" width="9" style="114"/>
    <col min="9435" max="9435" width="5.625" style="114" customWidth="1"/>
    <col min="9436" max="9436" width="10.375" style="114" customWidth="1"/>
    <col min="9437" max="9437" width="9.875" style="114" customWidth="1"/>
    <col min="9438" max="9438" width="3.625" style="114" customWidth="1"/>
    <col min="9439" max="9440" width="3.25" style="114" customWidth="1"/>
    <col min="9441" max="9441" width="6" style="114" customWidth="1"/>
    <col min="9442" max="9442" width="5.625" style="114" customWidth="1"/>
    <col min="9443" max="9443" width="3.25" style="114" customWidth="1"/>
    <col min="9444" max="9444" width="5.25" style="114" customWidth="1"/>
    <col min="9445" max="9445" width="1.125" style="114" customWidth="1"/>
    <col min="9446" max="9446" width="10" style="114" customWidth="1"/>
    <col min="9447" max="9447" width="3.25" style="114" customWidth="1"/>
    <col min="9448" max="9448" width="6" style="114" customWidth="1"/>
    <col min="9449" max="9449" width="10.25" style="114" customWidth="1"/>
    <col min="9450" max="9450" width="3.25" style="114" customWidth="1"/>
    <col min="9451" max="9451" width="11.375" style="114" customWidth="1"/>
    <col min="9452" max="9452" width="4.875" style="114" customWidth="1"/>
    <col min="9453" max="9453" width="8.375" style="114" customWidth="1"/>
    <col min="9454" max="9454" width="0" style="114" hidden="1" customWidth="1"/>
    <col min="9455" max="9690" width="9" style="114"/>
    <col min="9691" max="9691" width="5.625" style="114" customWidth="1"/>
    <col min="9692" max="9692" width="10.375" style="114" customWidth="1"/>
    <col min="9693" max="9693" width="9.875" style="114" customWidth="1"/>
    <col min="9694" max="9694" width="3.625" style="114" customWidth="1"/>
    <col min="9695" max="9696" width="3.25" style="114" customWidth="1"/>
    <col min="9697" max="9697" width="6" style="114" customWidth="1"/>
    <col min="9698" max="9698" width="5.625" style="114" customWidth="1"/>
    <col min="9699" max="9699" width="3.25" style="114" customWidth="1"/>
    <col min="9700" max="9700" width="5.25" style="114" customWidth="1"/>
    <col min="9701" max="9701" width="1.125" style="114" customWidth="1"/>
    <col min="9702" max="9702" width="10" style="114" customWidth="1"/>
    <col min="9703" max="9703" width="3.25" style="114" customWidth="1"/>
    <col min="9704" max="9704" width="6" style="114" customWidth="1"/>
    <col min="9705" max="9705" width="10.25" style="114" customWidth="1"/>
    <col min="9706" max="9706" width="3.25" style="114" customWidth="1"/>
    <col min="9707" max="9707" width="11.375" style="114" customWidth="1"/>
    <col min="9708" max="9708" width="4.875" style="114" customWidth="1"/>
    <col min="9709" max="9709" width="8.375" style="114" customWidth="1"/>
    <col min="9710" max="9710" width="0" style="114" hidden="1" customWidth="1"/>
    <col min="9711" max="9946" width="9" style="114"/>
    <col min="9947" max="9947" width="5.625" style="114" customWidth="1"/>
    <col min="9948" max="9948" width="10.375" style="114" customWidth="1"/>
    <col min="9949" max="9949" width="9.875" style="114" customWidth="1"/>
    <col min="9950" max="9950" width="3.625" style="114" customWidth="1"/>
    <col min="9951" max="9952" width="3.25" style="114" customWidth="1"/>
    <col min="9953" max="9953" width="6" style="114" customWidth="1"/>
    <col min="9954" max="9954" width="5.625" style="114" customWidth="1"/>
    <col min="9955" max="9955" width="3.25" style="114" customWidth="1"/>
    <col min="9956" max="9956" width="5.25" style="114" customWidth="1"/>
    <col min="9957" max="9957" width="1.125" style="114" customWidth="1"/>
    <col min="9958" max="9958" width="10" style="114" customWidth="1"/>
    <col min="9959" max="9959" width="3.25" style="114" customWidth="1"/>
    <col min="9960" max="9960" width="6" style="114" customWidth="1"/>
    <col min="9961" max="9961" width="10.25" style="114" customWidth="1"/>
    <col min="9962" max="9962" width="3.25" style="114" customWidth="1"/>
    <col min="9963" max="9963" width="11.375" style="114" customWidth="1"/>
    <col min="9964" max="9964" width="4.875" style="114" customWidth="1"/>
    <col min="9965" max="9965" width="8.375" style="114" customWidth="1"/>
    <col min="9966" max="9966" width="0" style="114" hidden="1" customWidth="1"/>
    <col min="9967" max="10202" width="9" style="114"/>
    <col min="10203" max="10203" width="5.625" style="114" customWidth="1"/>
    <col min="10204" max="10204" width="10.375" style="114" customWidth="1"/>
    <col min="10205" max="10205" width="9.875" style="114" customWidth="1"/>
    <col min="10206" max="10206" width="3.625" style="114" customWidth="1"/>
    <col min="10207" max="10208" width="3.25" style="114" customWidth="1"/>
    <col min="10209" max="10209" width="6" style="114" customWidth="1"/>
    <col min="10210" max="10210" width="5.625" style="114" customWidth="1"/>
    <col min="10211" max="10211" width="3.25" style="114" customWidth="1"/>
    <col min="10212" max="10212" width="5.25" style="114" customWidth="1"/>
    <col min="10213" max="10213" width="1.125" style="114" customWidth="1"/>
    <col min="10214" max="10214" width="10" style="114" customWidth="1"/>
    <col min="10215" max="10215" width="3.25" style="114" customWidth="1"/>
    <col min="10216" max="10216" width="6" style="114" customWidth="1"/>
    <col min="10217" max="10217" width="10.25" style="114" customWidth="1"/>
    <col min="10218" max="10218" width="3.25" style="114" customWidth="1"/>
    <col min="10219" max="10219" width="11.375" style="114" customWidth="1"/>
    <col min="10220" max="10220" width="4.875" style="114" customWidth="1"/>
    <col min="10221" max="10221" width="8.375" style="114" customWidth="1"/>
    <col min="10222" max="10222" width="0" style="114" hidden="1" customWidth="1"/>
    <col min="10223" max="10458" width="9" style="114"/>
    <col min="10459" max="10459" width="5.625" style="114" customWidth="1"/>
    <col min="10460" max="10460" width="10.375" style="114" customWidth="1"/>
    <col min="10461" max="10461" width="9.875" style="114" customWidth="1"/>
    <col min="10462" max="10462" width="3.625" style="114" customWidth="1"/>
    <col min="10463" max="10464" width="3.25" style="114" customWidth="1"/>
    <col min="10465" max="10465" width="6" style="114" customWidth="1"/>
    <col min="10466" max="10466" width="5.625" style="114" customWidth="1"/>
    <col min="10467" max="10467" width="3.25" style="114" customWidth="1"/>
    <col min="10468" max="10468" width="5.25" style="114" customWidth="1"/>
    <col min="10469" max="10469" width="1.125" style="114" customWidth="1"/>
    <col min="10470" max="10470" width="10" style="114" customWidth="1"/>
    <col min="10471" max="10471" width="3.25" style="114" customWidth="1"/>
    <col min="10472" max="10472" width="6" style="114" customWidth="1"/>
    <col min="10473" max="10473" width="10.25" style="114" customWidth="1"/>
    <col min="10474" max="10474" width="3.25" style="114" customWidth="1"/>
    <col min="10475" max="10475" width="11.375" style="114" customWidth="1"/>
    <col min="10476" max="10476" width="4.875" style="114" customWidth="1"/>
    <col min="10477" max="10477" width="8.375" style="114" customWidth="1"/>
    <col min="10478" max="10478" width="0" style="114" hidden="1" customWidth="1"/>
    <col min="10479" max="10714" width="9" style="114"/>
    <col min="10715" max="10715" width="5.625" style="114" customWidth="1"/>
    <col min="10716" max="10716" width="10.375" style="114" customWidth="1"/>
    <col min="10717" max="10717" width="9.875" style="114" customWidth="1"/>
    <col min="10718" max="10718" width="3.625" style="114" customWidth="1"/>
    <col min="10719" max="10720" width="3.25" style="114" customWidth="1"/>
    <col min="10721" max="10721" width="6" style="114" customWidth="1"/>
    <col min="10722" max="10722" width="5.625" style="114" customWidth="1"/>
    <col min="10723" max="10723" width="3.25" style="114" customWidth="1"/>
    <col min="10724" max="10724" width="5.25" style="114" customWidth="1"/>
    <col min="10725" max="10725" width="1.125" style="114" customWidth="1"/>
    <col min="10726" max="10726" width="10" style="114" customWidth="1"/>
    <col min="10727" max="10727" width="3.25" style="114" customWidth="1"/>
    <col min="10728" max="10728" width="6" style="114" customWidth="1"/>
    <col min="10729" max="10729" width="10.25" style="114" customWidth="1"/>
    <col min="10730" max="10730" width="3.25" style="114" customWidth="1"/>
    <col min="10731" max="10731" width="11.375" style="114" customWidth="1"/>
    <col min="10732" max="10732" width="4.875" style="114" customWidth="1"/>
    <col min="10733" max="10733" width="8.375" style="114" customWidth="1"/>
    <col min="10734" max="10734" width="0" style="114" hidden="1" customWidth="1"/>
    <col min="10735" max="10970" width="9" style="114"/>
    <col min="10971" max="10971" width="5.625" style="114" customWidth="1"/>
    <col min="10972" max="10972" width="10.375" style="114" customWidth="1"/>
    <col min="10973" max="10973" width="9.875" style="114" customWidth="1"/>
    <col min="10974" max="10974" width="3.625" style="114" customWidth="1"/>
    <col min="10975" max="10976" width="3.25" style="114" customWidth="1"/>
    <col min="10977" max="10977" width="6" style="114" customWidth="1"/>
    <col min="10978" max="10978" width="5.625" style="114" customWidth="1"/>
    <col min="10979" max="10979" width="3.25" style="114" customWidth="1"/>
    <col min="10980" max="10980" width="5.25" style="114" customWidth="1"/>
    <col min="10981" max="10981" width="1.125" style="114" customWidth="1"/>
    <col min="10982" max="10982" width="10" style="114" customWidth="1"/>
    <col min="10983" max="10983" width="3.25" style="114" customWidth="1"/>
    <col min="10984" max="10984" width="6" style="114" customWidth="1"/>
    <col min="10985" max="10985" width="10.25" style="114" customWidth="1"/>
    <col min="10986" max="10986" width="3.25" style="114" customWidth="1"/>
    <col min="10987" max="10987" width="11.375" style="114" customWidth="1"/>
    <col min="10988" max="10988" width="4.875" style="114" customWidth="1"/>
    <col min="10989" max="10989" width="8.375" style="114" customWidth="1"/>
    <col min="10990" max="10990" width="0" style="114" hidden="1" customWidth="1"/>
    <col min="10991" max="11226" width="9" style="114"/>
    <col min="11227" max="11227" width="5.625" style="114" customWidth="1"/>
    <col min="11228" max="11228" width="10.375" style="114" customWidth="1"/>
    <col min="11229" max="11229" width="9.875" style="114" customWidth="1"/>
    <col min="11230" max="11230" width="3.625" style="114" customWidth="1"/>
    <col min="11231" max="11232" width="3.25" style="114" customWidth="1"/>
    <col min="11233" max="11233" width="6" style="114" customWidth="1"/>
    <col min="11234" max="11234" width="5.625" style="114" customWidth="1"/>
    <col min="11235" max="11235" width="3.25" style="114" customWidth="1"/>
    <col min="11236" max="11236" width="5.25" style="114" customWidth="1"/>
    <col min="11237" max="11237" width="1.125" style="114" customWidth="1"/>
    <col min="11238" max="11238" width="10" style="114" customWidth="1"/>
    <col min="11239" max="11239" width="3.25" style="114" customWidth="1"/>
    <col min="11240" max="11240" width="6" style="114" customWidth="1"/>
    <col min="11241" max="11241" width="10.25" style="114" customWidth="1"/>
    <col min="11242" max="11242" width="3.25" style="114" customWidth="1"/>
    <col min="11243" max="11243" width="11.375" style="114" customWidth="1"/>
    <col min="11244" max="11244" width="4.875" style="114" customWidth="1"/>
    <col min="11245" max="11245" width="8.375" style="114" customWidth="1"/>
    <col min="11246" max="11246" width="0" style="114" hidden="1" customWidth="1"/>
    <col min="11247" max="11482" width="9" style="114"/>
    <col min="11483" max="11483" width="5.625" style="114" customWidth="1"/>
    <col min="11484" max="11484" width="10.375" style="114" customWidth="1"/>
    <col min="11485" max="11485" width="9.875" style="114" customWidth="1"/>
    <col min="11486" max="11486" width="3.625" style="114" customWidth="1"/>
    <col min="11487" max="11488" width="3.25" style="114" customWidth="1"/>
    <col min="11489" max="11489" width="6" style="114" customWidth="1"/>
    <col min="11490" max="11490" width="5.625" style="114" customWidth="1"/>
    <col min="11491" max="11491" width="3.25" style="114" customWidth="1"/>
    <col min="11492" max="11492" width="5.25" style="114" customWidth="1"/>
    <col min="11493" max="11493" width="1.125" style="114" customWidth="1"/>
    <col min="11494" max="11494" width="10" style="114" customWidth="1"/>
    <col min="11495" max="11495" width="3.25" style="114" customWidth="1"/>
    <col min="11496" max="11496" width="6" style="114" customWidth="1"/>
    <col min="11497" max="11497" width="10.25" style="114" customWidth="1"/>
    <col min="11498" max="11498" width="3.25" style="114" customWidth="1"/>
    <col min="11499" max="11499" width="11.375" style="114" customWidth="1"/>
    <col min="11500" max="11500" width="4.875" style="114" customWidth="1"/>
    <col min="11501" max="11501" width="8.375" style="114" customWidth="1"/>
    <col min="11502" max="11502" width="0" style="114" hidden="1" customWidth="1"/>
    <col min="11503" max="11738" width="9" style="114"/>
    <col min="11739" max="11739" width="5.625" style="114" customWidth="1"/>
    <col min="11740" max="11740" width="10.375" style="114" customWidth="1"/>
    <col min="11741" max="11741" width="9.875" style="114" customWidth="1"/>
    <col min="11742" max="11742" width="3.625" style="114" customWidth="1"/>
    <col min="11743" max="11744" width="3.25" style="114" customWidth="1"/>
    <col min="11745" max="11745" width="6" style="114" customWidth="1"/>
    <col min="11746" max="11746" width="5.625" style="114" customWidth="1"/>
    <col min="11747" max="11747" width="3.25" style="114" customWidth="1"/>
    <col min="11748" max="11748" width="5.25" style="114" customWidth="1"/>
    <col min="11749" max="11749" width="1.125" style="114" customWidth="1"/>
    <col min="11750" max="11750" width="10" style="114" customWidth="1"/>
    <col min="11751" max="11751" width="3.25" style="114" customWidth="1"/>
    <col min="11752" max="11752" width="6" style="114" customWidth="1"/>
    <col min="11753" max="11753" width="10.25" style="114" customWidth="1"/>
    <col min="11754" max="11754" width="3.25" style="114" customWidth="1"/>
    <col min="11755" max="11755" width="11.375" style="114" customWidth="1"/>
    <col min="11756" max="11756" width="4.875" style="114" customWidth="1"/>
    <col min="11757" max="11757" width="8.375" style="114" customWidth="1"/>
    <col min="11758" max="11758" width="0" style="114" hidden="1" customWidth="1"/>
    <col min="11759" max="11994" width="9" style="114"/>
    <col min="11995" max="11995" width="5.625" style="114" customWidth="1"/>
    <col min="11996" max="11996" width="10.375" style="114" customWidth="1"/>
    <col min="11997" max="11997" width="9.875" style="114" customWidth="1"/>
    <col min="11998" max="11998" width="3.625" style="114" customWidth="1"/>
    <col min="11999" max="12000" width="3.25" style="114" customWidth="1"/>
    <col min="12001" max="12001" width="6" style="114" customWidth="1"/>
    <col min="12002" max="12002" width="5.625" style="114" customWidth="1"/>
    <col min="12003" max="12003" width="3.25" style="114" customWidth="1"/>
    <col min="12004" max="12004" width="5.25" style="114" customWidth="1"/>
    <col min="12005" max="12005" width="1.125" style="114" customWidth="1"/>
    <col min="12006" max="12006" width="10" style="114" customWidth="1"/>
    <col min="12007" max="12007" width="3.25" style="114" customWidth="1"/>
    <col min="12008" max="12008" width="6" style="114" customWidth="1"/>
    <col min="12009" max="12009" width="10.25" style="114" customWidth="1"/>
    <col min="12010" max="12010" width="3.25" style="114" customWidth="1"/>
    <col min="12011" max="12011" width="11.375" style="114" customWidth="1"/>
    <col min="12012" max="12012" width="4.875" style="114" customWidth="1"/>
    <col min="12013" max="12013" width="8.375" style="114" customWidth="1"/>
    <col min="12014" max="12014" width="0" style="114" hidden="1" customWidth="1"/>
    <col min="12015" max="12250" width="9" style="114"/>
    <col min="12251" max="12251" width="5.625" style="114" customWidth="1"/>
    <col min="12252" max="12252" width="10.375" style="114" customWidth="1"/>
    <col min="12253" max="12253" width="9.875" style="114" customWidth="1"/>
    <col min="12254" max="12254" width="3.625" style="114" customWidth="1"/>
    <col min="12255" max="12256" width="3.25" style="114" customWidth="1"/>
    <col min="12257" max="12257" width="6" style="114" customWidth="1"/>
    <col min="12258" max="12258" width="5.625" style="114" customWidth="1"/>
    <col min="12259" max="12259" width="3.25" style="114" customWidth="1"/>
    <col min="12260" max="12260" width="5.25" style="114" customWidth="1"/>
    <col min="12261" max="12261" width="1.125" style="114" customWidth="1"/>
    <col min="12262" max="12262" width="10" style="114" customWidth="1"/>
    <col min="12263" max="12263" width="3.25" style="114" customWidth="1"/>
    <col min="12264" max="12264" width="6" style="114" customWidth="1"/>
    <col min="12265" max="12265" width="10.25" style="114" customWidth="1"/>
    <col min="12266" max="12266" width="3.25" style="114" customWidth="1"/>
    <col min="12267" max="12267" width="11.375" style="114" customWidth="1"/>
    <col min="12268" max="12268" width="4.875" style="114" customWidth="1"/>
    <col min="12269" max="12269" width="8.375" style="114" customWidth="1"/>
    <col min="12270" max="12270" width="0" style="114" hidden="1" customWidth="1"/>
    <col min="12271" max="12506" width="9" style="114"/>
    <col min="12507" max="12507" width="5.625" style="114" customWidth="1"/>
    <col min="12508" max="12508" width="10.375" style="114" customWidth="1"/>
    <col min="12509" max="12509" width="9.875" style="114" customWidth="1"/>
    <col min="12510" max="12510" width="3.625" style="114" customWidth="1"/>
    <col min="12511" max="12512" width="3.25" style="114" customWidth="1"/>
    <col min="12513" max="12513" width="6" style="114" customWidth="1"/>
    <col min="12514" max="12514" width="5.625" style="114" customWidth="1"/>
    <col min="12515" max="12515" width="3.25" style="114" customWidth="1"/>
    <col min="12516" max="12516" width="5.25" style="114" customWidth="1"/>
    <col min="12517" max="12517" width="1.125" style="114" customWidth="1"/>
    <col min="12518" max="12518" width="10" style="114" customWidth="1"/>
    <col min="12519" max="12519" width="3.25" style="114" customWidth="1"/>
    <col min="12520" max="12520" width="6" style="114" customWidth="1"/>
    <col min="12521" max="12521" width="10.25" style="114" customWidth="1"/>
    <col min="12522" max="12522" width="3.25" style="114" customWidth="1"/>
    <col min="12523" max="12523" width="11.375" style="114" customWidth="1"/>
    <col min="12524" max="12524" width="4.875" style="114" customWidth="1"/>
    <col min="12525" max="12525" width="8.375" style="114" customWidth="1"/>
    <col min="12526" max="12526" width="0" style="114" hidden="1" customWidth="1"/>
    <col min="12527" max="12762" width="9" style="114"/>
    <col min="12763" max="12763" width="5.625" style="114" customWidth="1"/>
    <col min="12764" max="12764" width="10.375" style="114" customWidth="1"/>
    <col min="12765" max="12765" width="9.875" style="114" customWidth="1"/>
    <col min="12766" max="12766" width="3.625" style="114" customWidth="1"/>
    <col min="12767" max="12768" width="3.25" style="114" customWidth="1"/>
    <col min="12769" max="12769" width="6" style="114" customWidth="1"/>
    <col min="12770" max="12770" width="5.625" style="114" customWidth="1"/>
    <col min="12771" max="12771" width="3.25" style="114" customWidth="1"/>
    <col min="12772" max="12772" width="5.25" style="114" customWidth="1"/>
    <col min="12773" max="12773" width="1.125" style="114" customWidth="1"/>
    <col min="12774" max="12774" width="10" style="114" customWidth="1"/>
    <col min="12775" max="12775" width="3.25" style="114" customWidth="1"/>
    <col min="12776" max="12776" width="6" style="114" customWidth="1"/>
    <col min="12777" max="12777" width="10.25" style="114" customWidth="1"/>
    <col min="12778" max="12778" width="3.25" style="114" customWidth="1"/>
    <col min="12779" max="12779" width="11.375" style="114" customWidth="1"/>
    <col min="12780" max="12780" width="4.875" style="114" customWidth="1"/>
    <col min="12781" max="12781" width="8.375" style="114" customWidth="1"/>
    <col min="12782" max="12782" width="0" style="114" hidden="1" customWidth="1"/>
    <col min="12783" max="13018" width="9" style="114"/>
    <col min="13019" max="13019" width="5.625" style="114" customWidth="1"/>
    <col min="13020" max="13020" width="10.375" style="114" customWidth="1"/>
    <col min="13021" max="13021" width="9.875" style="114" customWidth="1"/>
    <col min="13022" max="13022" width="3.625" style="114" customWidth="1"/>
    <col min="13023" max="13024" width="3.25" style="114" customWidth="1"/>
    <col min="13025" max="13025" width="6" style="114" customWidth="1"/>
    <col min="13026" max="13026" width="5.625" style="114" customWidth="1"/>
    <col min="13027" max="13027" width="3.25" style="114" customWidth="1"/>
    <col min="13028" max="13028" width="5.25" style="114" customWidth="1"/>
    <col min="13029" max="13029" width="1.125" style="114" customWidth="1"/>
    <col min="13030" max="13030" width="10" style="114" customWidth="1"/>
    <col min="13031" max="13031" width="3.25" style="114" customWidth="1"/>
    <col min="13032" max="13032" width="6" style="114" customWidth="1"/>
    <col min="13033" max="13033" width="10.25" style="114" customWidth="1"/>
    <col min="13034" max="13034" width="3.25" style="114" customWidth="1"/>
    <col min="13035" max="13035" width="11.375" style="114" customWidth="1"/>
    <col min="13036" max="13036" width="4.875" style="114" customWidth="1"/>
    <col min="13037" max="13037" width="8.375" style="114" customWidth="1"/>
    <col min="13038" max="13038" width="0" style="114" hidden="1" customWidth="1"/>
    <col min="13039" max="13274" width="9" style="114"/>
    <col min="13275" max="13275" width="5.625" style="114" customWidth="1"/>
    <col min="13276" max="13276" width="10.375" style="114" customWidth="1"/>
    <col min="13277" max="13277" width="9.875" style="114" customWidth="1"/>
    <col min="13278" max="13278" width="3.625" style="114" customWidth="1"/>
    <col min="13279" max="13280" width="3.25" style="114" customWidth="1"/>
    <col min="13281" max="13281" width="6" style="114" customWidth="1"/>
    <col min="13282" max="13282" width="5.625" style="114" customWidth="1"/>
    <col min="13283" max="13283" width="3.25" style="114" customWidth="1"/>
    <col min="13284" max="13284" width="5.25" style="114" customWidth="1"/>
    <col min="13285" max="13285" width="1.125" style="114" customWidth="1"/>
    <col min="13286" max="13286" width="10" style="114" customWidth="1"/>
    <col min="13287" max="13287" width="3.25" style="114" customWidth="1"/>
    <col min="13288" max="13288" width="6" style="114" customWidth="1"/>
    <col min="13289" max="13289" width="10.25" style="114" customWidth="1"/>
    <col min="13290" max="13290" width="3.25" style="114" customWidth="1"/>
    <col min="13291" max="13291" width="11.375" style="114" customWidth="1"/>
    <col min="13292" max="13292" width="4.875" style="114" customWidth="1"/>
    <col min="13293" max="13293" width="8.375" style="114" customWidth="1"/>
    <col min="13294" max="13294" width="0" style="114" hidden="1" customWidth="1"/>
    <col min="13295" max="13530" width="9" style="114"/>
    <col min="13531" max="13531" width="5.625" style="114" customWidth="1"/>
    <col min="13532" max="13532" width="10.375" style="114" customWidth="1"/>
    <col min="13533" max="13533" width="9.875" style="114" customWidth="1"/>
    <col min="13534" max="13534" width="3.625" style="114" customWidth="1"/>
    <col min="13535" max="13536" width="3.25" style="114" customWidth="1"/>
    <col min="13537" max="13537" width="6" style="114" customWidth="1"/>
    <col min="13538" max="13538" width="5.625" style="114" customWidth="1"/>
    <col min="13539" max="13539" width="3.25" style="114" customWidth="1"/>
    <col min="13540" max="13540" width="5.25" style="114" customWidth="1"/>
    <col min="13541" max="13541" width="1.125" style="114" customWidth="1"/>
    <col min="13542" max="13542" width="10" style="114" customWidth="1"/>
    <col min="13543" max="13543" width="3.25" style="114" customWidth="1"/>
    <col min="13544" max="13544" width="6" style="114" customWidth="1"/>
    <col min="13545" max="13545" width="10.25" style="114" customWidth="1"/>
    <col min="13546" max="13546" width="3.25" style="114" customWidth="1"/>
    <col min="13547" max="13547" width="11.375" style="114" customWidth="1"/>
    <col min="13548" max="13548" width="4.875" style="114" customWidth="1"/>
    <col min="13549" max="13549" width="8.375" style="114" customWidth="1"/>
    <col min="13550" max="13550" width="0" style="114" hidden="1" customWidth="1"/>
    <col min="13551" max="13786" width="9" style="114"/>
    <col min="13787" max="13787" width="5.625" style="114" customWidth="1"/>
    <col min="13788" max="13788" width="10.375" style="114" customWidth="1"/>
    <col min="13789" max="13789" width="9.875" style="114" customWidth="1"/>
    <col min="13790" max="13790" width="3.625" style="114" customWidth="1"/>
    <col min="13791" max="13792" width="3.25" style="114" customWidth="1"/>
    <col min="13793" max="13793" width="6" style="114" customWidth="1"/>
    <col min="13794" max="13794" width="5.625" style="114" customWidth="1"/>
    <col min="13795" max="13795" width="3.25" style="114" customWidth="1"/>
    <col min="13796" max="13796" width="5.25" style="114" customWidth="1"/>
    <col min="13797" max="13797" width="1.125" style="114" customWidth="1"/>
    <col min="13798" max="13798" width="10" style="114" customWidth="1"/>
    <col min="13799" max="13799" width="3.25" style="114" customWidth="1"/>
    <col min="13800" max="13800" width="6" style="114" customWidth="1"/>
    <col min="13801" max="13801" width="10.25" style="114" customWidth="1"/>
    <col min="13802" max="13802" width="3.25" style="114" customWidth="1"/>
    <col min="13803" max="13803" width="11.375" style="114" customWidth="1"/>
    <col min="13804" max="13804" width="4.875" style="114" customWidth="1"/>
    <col min="13805" max="13805" width="8.375" style="114" customWidth="1"/>
    <col min="13806" max="13806" width="0" style="114" hidden="1" customWidth="1"/>
    <col min="13807" max="14042" width="9" style="114"/>
    <col min="14043" max="14043" width="5.625" style="114" customWidth="1"/>
    <col min="14044" max="14044" width="10.375" style="114" customWidth="1"/>
    <col min="14045" max="14045" width="9.875" style="114" customWidth="1"/>
    <col min="14046" max="14046" width="3.625" style="114" customWidth="1"/>
    <col min="14047" max="14048" width="3.25" style="114" customWidth="1"/>
    <col min="14049" max="14049" width="6" style="114" customWidth="1"/>
    <col min="14050" max="14050" width="5.625" style="114" customWidth="1"/>
    <col min="14051" max="14051" width="3.25" style="114" customWidth="1"/>
    <col min="14052" max="14052" width="5.25" style="114" customWidth="1"/>
    <col min="14053" max="14053" width="1.125" style="114" customWidth="1"/>
    <col min="14054" max="14054" width="10" style="114" customWidth="1"/>
    <col min="14055" max="14055" width="3.25" style="114" customWidth="1"/>
    <col min="14056" max="14056" width="6" style="114" customWidth="1"/>
    <col min="14057" max="14057" width="10.25" style="114" customWidth="1"/>
    <col min="14058" max="14058" width="3.25" style="114" customWidth="1"/>
    <col min="14059" max="14059" width="11.375" style="114" customWidth="1"/>
    <col min="14060" max="14060" width="4.875" style="114" customWidth="1"/>
    <col min="14061" max="14061" width="8.375" style="114" customWidth="1"/>
    <col min="14062" max="14062" width="0" style="114" hidden="1" customWidth="1"/>
    <col min="14063" max="14298" width="9" style="114"/>
    <col min="14299" max="14299" width="5.625" style="114" customWidth="1"/>
    <col min="14300" max="14300" width="10.375" style="114" customWidth="1"/>
    <col min="14301" max="14301" width="9.875" style="114" customWidth="1"/>
    <col min="14302" max="14302" width="3.625" style="114" customWidth="1"/>
    <col min="14303" max="14304" width="3.25" style="114" customWidth="1"/>
    <col min="14305" max="14305" width="6" style="114" customWidth="1"/>
    <col min="14306" max="14306" width="5.625" style="114" customWidth="1"/>
    <col min="14307" max="14307" width="3.25" style="114" customWidth="1"/>
    <col min="14308" max="14308" width="5.25" style="114" customWidth="1"/>
    <col min="14309" max="14309" width="1.125" style="114" customWidth="1"/>
    <col min="14310" max="14310" width="10" style="114" customWidth="1"/>
    <col min="14311" max="14311" width="3.25" style="114" customWidth="1"/>
    <col min="14312" max="14312" width="6" style="114" customWidth="1"/>
    <col min="14313" max="14313" width="10.25" style="114" customWidth="1"/>
    <col min="14314" max="14314" width="3.25" style="114" customWidth="1"/>
    <col min="14315" max="14315" width="11.375" style="114" customWidth="1"/>
    <col min="14316" max="14316" width="4.875" style="114" customWidth="1"/>
    <col min="14317" max="14317" width="8.375" style="114" customWidth="1"/>
    <col min="14318" max="14318" width="0" style="114" hidden="1" customWidth="1"/>
    <col min="14319" max="14554" width="9" style="114"/>
    <col min="14555" max="14555" width="5.625" style="114" customWidth="1"/>
    <col min="14556" max="14556" width="10.375" style="114" customWidth="1"/>
    <col min="14557" max="14557" width="9.875" style="114" customWidth="1"/>
    <col min="14558" max="14558" width="3.625" style="114" customWidth="1"/>
    <col min="14559" max="14560" width="3.25" style="114" customWidth="1"/>
    <col min="14561" max="14561" width="6" style="114" customWidth="1"/>
    <col min="14562" max="14562" width="5.625" style="114" customWidth="1"/>
    <col min="14563" max="14563" width="3.25" style="114" customWidth="1"/>
    <col min="14564" max="14564" width="5.25" style="114" customWidth="1"/>
    <col min="14565" max="14565" width="1.125" style="114" customWidth="1"/>
    <col min="14566" max="14566" width="10" style="114" customWidth="1"/>
    <col min="14567" max="14567" width="3.25" style="114" customWidth="1"/>
    <col min="14568" max="14568" width="6" style="114" customWidth="1"/>
    <col min="14569" max="14569" width="10.25" style="114" customWidth="1"/>
    <col min="14570" max="14570" width="3.25" style="114" customWidth="1"/>
    <col min="14571" max="14571" width="11.375" style="114" customWidth="1"/>
    <col min="14572" max="14572" width="4.875" style="114" customWidth="1"/>
    <col min="14573" max="14573" width="8.375" style="114" customWidth="1"/>
    <col min="14574" max="14574" width="0" style="114" hidden="1" customWidth="1"/>
    <col min="14575" max="14810" width="9" style="114"/>
    <col min="14811" max="14811" width="5.625" style="114" customWidth="1"/>
    <col min="14812" max="14812" width="10.375" style="114" customWidth="1"/>
    <col min="14813" max="14813" width="9.875" style="114" customWidth="1"/>
    <col min="14814" max="14814" width="3.625" style="114" customWidth="1"/>
    <col min="14815" max="14816" width="3.25" style="114" customWidth="1"/>
    <col min="14817" max="14817" width="6" style="114" customWidth="1"/>
    <col min="14818" max="14818" width="5.625" style="114" customWidth="1"/>
    <col min="14819" max="14819" width="3.25" style="114" customWidth="1"/>
    <col min="14820" max="14820" width="5.25" style="114" customWidth="1"/>
    <col min="14821" max="14821" width="1.125" style="114" customWidth="1"/>
    <col min="14822" max="14822" width="10" style="114" customWidth="1"/>
    <col min="14823" max="14823" width="3.25" style="114" customWidth="1"/>
    <col min="14824" max="14824" width="6" style="114" customWidth="1"/>
    <col min="14825" max="14825" width="10.25" style="114" customWidth="1"/>
    <col min="14826" max="14826" width="3.25" style="114" customWidth="1"/>
    <col min="14827" max="14827" width="11.375" style="114" customWidth="1"/>
    <col min="14828" max="14828" width="4.875" style="114" customWidth="1"/>
    <col min="14829" max="14829" width="8.375" style="114" customWidth="1"/>
    <col min="14830" max="14830" width="0" style="114" hidden="1" customWidth="1"/>
    <col min="14831" max="15066" width="9" style="114"/>
    <col min="15067" max="15067" width="5.625" style="114" customWidth="1"/>
    <col min="15068" max="15068" width="10.375" style="114" customWidth="1"/>
    <col min="15069" max="15069" width="9.875" style="114" customWidth="1"/>
    <col min="15070" max="15070" width="3.625" style="114" customWidth="1"/>
    <col min="15071" max="15072" width="3.25" style="114" customWidth="1"/>
    <col min="15073" max="15073" width="6" style="114" customWidth="1"/>
    <col min="15074" max="15074" width="5.625" style="114" customWidth="1"/>
    <col min="15075" max="15075" width="3.25" style="114" customWidth="1"/>
    <col min="15076" max="15076" width="5.25" style="114" customWidth="1"/>
    <col min="15077" max="15077" width="1.125" style="114" customWidth="1"/>
    <col min="15078" max="15078" width="10" style="114" customWidth="1"/>
    <col min="15079" max="15079" width="3.25" style="114" customWidth="1"/>
    <col min="15080" max="15080" width="6" style="114" customWidth="1"/>
    <col min="15081" max="15081" width="10.25" style="114" customWidth="1"/>
    <col min="15082" max="15082" width="3.25" style="114" customWidth="1"/>
    <col min="15083" max="15083" width="11.375" style="114" customWidth="1"/>
    <col min="15084" max="15084" width="4.875" style="114" customWidth="1"/>
    <col min="15085" max="15085" width="8.375" style="114" customWidth="1"/>
    <col min="15086" max="15086" width="0" style="114" hidden="1" customWidth="1"/>
    <col min="15087" max="15322" width="9" style="114"/>
    <col min="15323" max="15323" width="5.625" style="114" customWidth="1"/>
    <col min="15324" max="15324" width="10.375" style="114" customWidth="1"/>
    <col min="15325" max="15325" width="9.875" style="114" customWidth="1"/>
    <col min="15326" max="15326" width="3.625" style="114" customWidth="1"/>
    <col min="15327" max="15328" width="3.25" style="114" customWidth="1"/>
    <col min="15329" max="15329" width="6" style="114" customWidth="1"/>
    <col min="15330" max="15330" width="5.625" style="114" customWidth="1"/>
    <col min="15331" max="15331" width="3.25" style="114" customWidth="1"/>
    <col min="15332" max="15332" width="5.25" style="114" customWidth="1"/>
    <col min="15333" max="15333" width="1.125" style="114" customWidth="1"/>
    <col min="15334" max="15334" width="10" style="114" customWidth="1"/>
    <col min="15335" max="15335" width="3.25" style="114" customWidth="1"/>
    <col min="15336" max="15336" width="6" style="114" customWidth="1"/>
    <col min="15337" max="15337" width="10.25" style="114" customWidth="1"/>
    <col min="15338" max="15338" width="3.25" style="114" customWidth="1"/>
    <col min="15339" max="15339" width="11.375" style="114" customWidth="1"/>
    <col min="15340" max="15340" width="4.875" style="114" customWidth="1"/>
    <col min="15341" max="15341" width="8.375" style="114" customWidth="1"/>
    <col min="15342" max="15342" width="0" style="114" hidden="1" customWidth="1"/>
    <col min="15343" max="15578" width="9" style="114"/>
    <col min="15579" max="15579" width="5.625" style="114" customWidth="1"/>
    <col min="15580" max="15580" width="10.375" style="114" customWidth="1"/>
    <col min="15581" max="15581" width="9.875" style="114" customWidth="1"/>
    <col min="15582" max="15582" width="3.625" style="114" customWidth="1"/>
    <col min="15583" max="15584" width="3.25" style="114" customWidth="1"/>
    <col min="15585" max="15585" width="6" style="114" customWidth="1"/>
    <col min="15586" max="15586" width="5.625" style="114" customWidth="1"/>
    <col min="15587" max="15587" width="3.25" style="114" customWidth="1"/>
    <col min="15588" max="15588" width="5.25" style="114" customWidth="1"/>
    <col min="15589" max="15589" width="1.125" style="114" customWidth="1"/>
    <col min="15590" max="15590" width="10" style="114" customWidth="1"/>
    <col min="15591" max="15591" width="3.25" style="114" customWidth="1"/>
    <col min="15592" max="15592" width="6" style="114" customWidth="1"/>
    <col min="15593" max="15593" width="10.25" style="114" customWidth="1"/>
    <col min="15594" max="15594" width="3.25" style="114" customWidth="1"/>
    <col min="15595" max="15595" width="11.375" style="114" customWidth="1"/>
    <col min="15596" max="15596" width="4.875" style="114" customWidth="1"/>
    <col min="15597" max="15597" width="8.375" style="114" customWidth="1"/>
    <col min="15598" max="15598" width="0" style="114" hidden="1" customWidth="1"/>
    <col min="15599" max="15834" width="9" style="114"/>
    <col min="15835" max="15835" width="5.625" style="114" customWidth="1"/>
    <col min="15836" max="15836" width="10.375" style="114" customWidth="1"/>
    <col min="15837" max="15837" width="9.875" style="114" customWidth="1"/>
    <col min="15838" max="15838" width="3.625" style="114" customWidth="1"/>
    <col min="15839" max="15840" width="3.25" style="114" customWidth="1"/>
    <col min="15841" max="15841" width="6" style="114" customWidth="1"/>
    <col min="15842" max="15842" width="5.625" style="114" customWidth="1"/>
    <col min="15843" max="15843" width="3.25" style="114" customWidth="1"/>
    <col min="15844" max="15844" width="5.25" style="114" customWidth="1"/>
    <col min="15845" max="15845" width="1.125" style="114" customWidth="1"/>
    <col min="15846" max="15846" width="10" style="114" customWidth="1"/>
    <col min="15847" max="15847" width="3.25" style="114" customWidth="1"/>
    <col min="15848" max="15848" width="6" style="114" customWidth="1"/>
    <col min="15849" max="15849" width="10.25" style="114" customWidth="1"/>
    <col min="15850" max="15850" width="3.25" style="114" customWidth="1"/>
    <col min="15851" max="15851" width="11.375" style="114" customWidth="1"/>
    <col min="15852" max="15852" width="4.875" style="114" customWidth="1"/>
    <col min="15853" max="15853" width="8.375" style="114" customWidth="1"/>
    <col min="15854" max="15854" width="0" style="114" hidden="1" customWidth="1"/>
    <col min="15855" max="16090" width="9" style="114"/>
    <col min="16091" max="16091" width="5.625" style="114" customWidth="1"/>
    <col min="16092" max="16092" width="10.375" style="114" customWidth="1"/>
    <col min="16093" max="16093" width="9.875" style="114" customWidth="1"/>
    <col min="16094" max="16094" width="3.625" style="114" customWidth="1"/>
    <col min="16095" max="16096" width="3.25" style="114" customWidth="1"/>
    <col min="16097" max="16097" width="6" style="114" customWidth="1"/>
    <col min="16098" max="16098" width="5.625" style="114" customWidth="1"/>
    <col min="16099" max="16099" width="3.25" style="114" customWidth="1"/>
    <col min="16100" max="16100" width="5.25" style="114" customWidth="1"/>
    <col min="16101" max="16101" width="1.125" style="114" customWidth="1"/>
    <col min="16102" max="16102" width="10" style="114" customWidth="1"/>
    <col min="16103" max="16103" width="3.25" style="114" customWidth="1"/>
    <col min="16104" max="16104" width="6" style="114" customWidth="1"/>
    <col min="16105" max="16105" width="10.25" style="114" customWidth="1"/>
    <col min="16106" max="16106" width="3.25" style="114" customWidth="1"/>
    <col min="16107" max="16107" width="11.375" style="114" customWidth="1"/>
    <col min="16108" max="16108" width="4.875" style="114" customWidth="1"/>
    <col min="16109" max="16109" width="8.375" style="114" customWidth="1"/>
    <col min="16110" max="16110" width="0" style="114" hidden="1" customWidth="1"/>
    <col min="16111" max="16384" width="9" style="114"/>
  </cols>
  <sheetData>
    <row r="1" spans="1:19" s="97" customFormat="1" ht="18" customHeight="1">
      <c r="A1" s="95" t="s">
        <v>319</v>
      </c>
      <c r="B1" s="96"/>
      <c r="C1" s="96"/>
      <c r="D1" s="96"/>
      <c r="E1" s="96"/>
      <c r="F1" s="96"/>
      <c r="H1" s="98"/>
      <c r="Q1" s="99"/>
      <c r="R1" s="99"/>
      <c r="S1" s="100" t="s">
        <v>222</v>
      </c>
    </row>
    <row r="2" spans="1:19" s="97" customFormat="1" ht="10.5" customHeight="1">
      <c r="A2" s="101"/>
      <c r="B2" s="102"/>
      <c r="C2" s="103"/>
      <c r="D2" s="103"/>
      <c r="E2" s="103"/>
      <c r="F2" s="103"/>
      <c r="G2" s="103"/>
      <c r="H2" s="104"/>
      <c r="I2" s="105"/>
      <c r="J2" s="105"/>
      <c r="K2" s="105"/>
      <c r="L2" s="105"/>
      <c r="M2" s="105"/>
      <c r="N2" s="105"/>
      <c r="O2" s="105"/>
      <c r="S2" s="106"/>
    </row>
    <row r="3" spans="1:19" s="97" customFormat="1" ht="15" customHeight="1">
      <c r="A3" s="107"/>
      <c r="B3" s="108"/>
      <c r="C3" s="108"/>
      <c r="D3" s="108"/>
      <c r="E3" s="108"/>
      <c r="F3" s="108"/>
      <c r="G3" s="108"/>
      <c r="H3" s="109"/>
      <c r="I3" s="103"/>
      <c r="J3" s="103"/>
      <c r="K3" s="103"/>
      <c r="L3" s="103"/>
      <c r="M3" s="103"/>
      <c r="N3" s="103"/>
      <c r="O3" s="110" t="s">
        <v>1</v>
      </c>
      <c r="P3" s="362"/>
      <c r="Q3" s="362"/>
      <c r="R3" s="362"/>
      <c r="S3" s="362"/>
    </row>
    <row r="4" spans="1:19" s="97" customFormat="1" ht="13.5" customHeight="1">
      <c r="A4" s="111"/>
      <c r="B4" s="363" t="s">
        <v>2</v>
      </c>
      <c r="C4" s="363"/>
      <c r="D4" s="363"/>
      <c r="E4" s="363"/>
      <c r="F4" s="363"/>
      <c r="G4" s="363"/>
      <c r="H4" s="112"/>
      <c r="I4" s="103"/>
      <c r="J4" s="103"/>
      <c r="K4" s="103"/>
      <c r="L4" s="103"/>
      <c r="M4" s="103"/>
      <c r="O4" s="365" t="s">
        <v>105</v>
      </c>
      <c r="P4" s="206" t="s">
        <v>316</v>
      </c>
      <c r="Q4" s="207"/>
      <c r="R4" s="207"/>
      <c r="S4" s="208"/>
    </row>
    <row r="5" spans="1:19" s="97" customFormat="1" ht="13.5" customHeight="1">
      <c r="A5" s="101"/>
      <c r="B5" s="364" t="s">
        <v>4</v>
      </c>
      <c r="C5" s="364"/>
      <c r="D5" s="364"/>
      <c r="E5" s="364"/>
      <c r="F5" s="364"/>
      <c r="G5" s="364"/>
      <c r="H5" s="113"/>
      <c r="I5" s="101"/>
      <c r="J5" s="101"/>
      <c r="K5" s="101"/>
      <c r="L5" s="101"/>
      <c r="M5" s="101"/>
      <c r="N5" s="101"/>
      <c r="O5" s="366"/>
      <c r="P5" s="284" t="s">
        <v>161</v>
      </c>
      <c r="Q5" s="285"/>
      <c r="R5" s="285"/>
      <c r="S5" s="286"/>
    </row>
    <row r="6" spans="1:19" s="97" customFormat="1" ht="17.25" customHeight="1">
      <c r="A6" s="101"/>
      <c r="B6" s="101"/>
      <c r="C6" s="101"/>
      <c r="D6" s="101"/>
      <c r="E6" s="101"/>
      <c r="F6" s="101"/>
      <c r="G6" s="101"/>
      <c r="H6" s="113"/>
      <c r="I6" s="101"/>
      <c r="J6" s="101"/>
      <c r="K6" s="101"/>
      <c r="L6" s="101"/>
      <c r="M6" s="101"/>
      <c r="N6" s="101"/>
      <c r="O6" s="101"/>
      <c r="S6" s="106"/>
    </row>
    <row r="7" spans="1:19" ht="22.5" customHeight="1">
      <c r="A7" s="341" t="s">
        <v>356</v>
      </c>
      <c r="B7" s="341"/>
      <c r="C7" s="341"/>
      <c r="D7" s="341"/>
      <c r="E7" s="341"/>
      <c r="F7" s="341"/>
      <c r="G7" s="341"/>
      <c r="H7" s="341"/>
      <c r="I7" s="341"/>
      <c r="J7" s="341"/>
      <c r="K7" s="341"/>
      <c r="L7" s="341"/>
      <c r="M7" s="341"/>
      <c r="N7" s="341"/>
      <c r="O7" s="341"/>
      <c r="P7" s="341"/>
      <c r="Q7" s="341"/>
      <c r="R7" s="341"/>
      <c r="S7" s="341"/>
    </row>
    <row r="8" spans="1:19" ht="13.5" customHeight="1">
      <c r="A8" s="115"/>
      <c r="B8" s="115"/>
      <c r="C8" s="115"/>
      <c r="D8" s="115"/>
      <c r="E8" s="115"/>
      <c r="F8" s="115"/>
      <c r="G8" s="115"/>
      <c r="H8" s="115"/>
      <c r="I8" s="115"/>
      <c r="J8" s="115"/>
      <c r="K8" s="115"/>
      <c r="L8" s="115"/>
      <c r="M8" s="115"/>
      <c r="N8" s="115"/>
      <c r="O8" s="115"/>
      <c r="P8" s="115"/>
      <c r="Q8" s="115"/>
      <c r="R8" s="115"/>
      <c r="S8" s="115"/>
    </row>
    <row r="9" spans="1:19" ht="21" customHeight="1">
      <c r="A9" s="342" t="s">
        <v>357</v>
      </c>
      <c r="B9" s="342"/>
      <c r="C9" s="342"/>
      <c r="D9" s="342"/>
      <c r="E9" s="342"/>
      <c r="F9" s="342"/>
      <c r="G9" s="342"/>
      <c r="H9" s="342"/>
      <c r="I9" s="342"/>
      <c r="J9" s="342"/>
      <c r="K9" s="342"/>
      <c r="L9" s="342"/>
      <c r="M9" s="342"/>
      <c r="N9" s="342"/>
      <c r="O9" s="342"/>
      <c r="P9" s="342"/>
      <c r="Q9" s="342"/>
      <c r="R9" s="342"/>
      <c r="S9" s="342"/>
    </row>
    <row r="10" spans="1:19" ht="4.5" customHeight="1" thickBot="1">
      <c r="A10" s="116"/>
      <c r="B10" s="116"/>
      <c r="C10" s="116"/>
      <c r="D10" s="116"/>
      <c r="E10" s="116"/>
      <c r="F10" s="116"/>
      <c r="G10" s="116"/>
      <c r="H10" s="116"/>
      <c r="I10" s="116"/>
      <c r="J10" s="116"/>
      <c r="K10" s="116"/>
      <c r="L10" s="116"/>
      <c r="M10" s="116"/>
      <c r="N10" s="116"/>
      <c r="O10" s="116"/>
      <c r="P10" s="116"/>
      <c r="Q10" s="116"/>
      <c r="R10" s="116"/>
      <c r="S10" s="116"/>
    </row>
    <row r="11" spans="1:19" ht="14.25" customHeight="1">
      <c r="A11" s="343" t="s">
        <v>223</v>
      </c>
      <c r="B11" s="344"/>
      <c r="C11" s="344"/>
      <c r="D11" s="349" t="s">
        <v>108</v>
      </c>
      <c r="E11" s="344" t="s">
        <v>224</v>
      </c>
      <c r="F11" s="344"/>
      <c r="G11" s="344"/>
      <c r="H11" s="344"/>
      <c r="I11" s="344" t="s">
        <v>225</v>
      </c>
      <c r="J11" s="344"/>
      <c r="K11" s="344"/>
      <c r="L11" s="344"/>
      <c r="M11" s="198" t="s">
        <v>226</v>
      </c>
      <c r="N11" s="352"/>
      <c r="O11" s="353"/>
      <c r="P11" s="344" t="s">
        <v>227</v>
      </c>
      <c r="Q11" s="344"/>
      <c r="R11" s="357"/>
      <c r="S11" s="359" t="s">
        <v>112</v>
      </c>
    </row>
    <row r="12" spans="1:19" ht="14.25" customHeight="1">
      <c r="A12" s="345"/>
      <c r="B12" s="346"/>
      <c r="C12" s="346"/>
      <c r="D12" s="350"/>
      <c r="E12" s="346"/>
      <c r="F12" s="346"/>
      <c r="G12" s="346"/>
      <c r="H12" s="346"/>
      <c r="I12" s="346"/>
      <c r="J12" s="346"/>
      <c r="K12" s="346"/>
      <c r="L12" s="346"/>
      <c r="M12" s="354"/>
      <c r="N12" s="355"/>
      <c r="O12" s="356"/>
      <c r="P12" s="346"/>
      <c r="Q12" s="346"/>
      <c r="R12" s="232"/>
      <c r="S12" s="360"/>
    </row>
    <row r="13" spans="1:19" ht="14.25" customHeight="1">
      <c r="A13" s="345"/>
      <c r="B13" s="346"/>
      <c r="C13" s="346"/>
      <c r="D13" s="350"/>
      <c r="E13" s="346"/>
      <c r="F13" s="346"/>
      <c r="G13" s="346"/>
      <c r="H13" s="346"/>
      <c r="I13" s="346"/>
      <c r="J13" s="346"/>
      <c r="K13" s="346"/>
      <c r="L13" s="346"/>
      <c r="M13" s="354"/>
      <c r="N13" s="355"/>
      <c r="O13" s="356"/>
      <c r="P13" s="346"/>
      <c r="Q13" s="346"/>
      <c r="R13" s="232"/>
      <c r="S13" s="360"/>
    </row>
    <row r="14" spans="1:19" ht="14.25" customHeight="1" thickBot="1">
      <c r="A14" s="347"/>
      <c r="B14" s="348"/>
      <c r="C14" s="348"/>
      <c r="D14" s="351"/>
      <c r="E14" s="348"/>
      <c r="F14" s="348"/>
      <c r="G14" s="348"/>
      <c r="H14" s="348"/>
      <c r="I14" s="348"/>
      <c r="J14" s="348"/>
      <c r="K14" s="348"/>
      <c r="L14" s="348"/>
      <c r="M14" s="354"/>
      <c r="N14" s="355"/>
      <c r="O14" s="356"/>
      <c r="P14" s="348"/>
      <c r="Q14" s="348"/>
      <c r="R14" s="358"/>
      <c r="S14" s="361"/>
    </row>
    <row r="15" spans="1:19" s="99" customFormat="1" ht="45.75" customHeight="1">
      <c r="A15" s="117" t="s">
        <v>228</v>
      </c>
      <c r="B15" s="329" t="s">
        <v>229</v>
      </c>
      <c r="C15" s="329"/>
      <c r="D15" s="118">
        <v>10</v>
      </c>
      <c r="E15" s="330"/>
      <c r="F15" s="331"/>
      <c r="G15" s="331"/>
      <c r="H15" s="332"/>
      <c r="I15" s="119"/>
      <c r="J15" s="333" t="s">
        <v>230</v>
      </c>
      <c r="K15" s="334"/>
      <c r="L15" s="334"/>
      <c r="M15" s="120"/>
      <c r="N15" s="335" t="s">
        <v>231</v>
      </c>
      <c r="O15" s="336"/>
      <c r="P15" s="119"/>
      <c r="Q15" s="337" t="s">
        <v>232</v>
      </c>
      <c r="R15" s="338"/>
      <c r="S15" s="121" t="str">
        <f>IF(I15="○",20,IF(M15="○",30,IF(P15="○",50,"")))</f>
        <v/>
      </c>
    </row>
    <row r="16" spans="1:19" s="99" customFormat="1" ht="45.75" customHeight="1">
      <c r="A16" s="122" t="s">
        <v>233</v>
      </c>
      <c r="B16" s="298" t="s">
        <v>234</v>
      </c>
      <c r="C16" s="298"/>
      <c r="D16" s="68">
        <v>1</v>
      </c>
      <c r="E16" s="123"/>
      <c r="F16" s="299" t="s">
        <v>235</v>
      </c>
      <c r="G16" s="300"/>
      <c r="H16" s="301"/>
      <c r="I16" s="315"/>
      <c r="J16" s="303"/>
      <c r="K16" s="303"/>
      <c r="L16" s="316"/>
      <c r="M16" s="319"/>
      <c r="N16" s="320"/>
      <c r="O16" s="321"/>
      <c r="P16" s="339"/>
      <c r="Q16" s="340"/>
      <c r="R16" s="340"/>
      <c r="S16" s="124" t="str">
        <f>IF(E16=0,"",E16)</f>
        <v/>
      </c>
    </row>
    <row r="17" spans="1:20" s="99" customFormat="1" ht="50.25" customHeight="1">
      <c r="A17" s="122" t="s">
        <v>236</v>
      </c>
      <c r="B17" s="298" t="s">
        <v>237</v>
      </c>
      <c r="C17" s="298"/>
      <c r="D17" s="68">
        <v>1</v>
      </c>
      <c r="E17" s="123"/>
      <c r="F17" s="299" t="s">
        <v>360</v>
      </c>
      <c r="G17" s="300"/>
      <c r="H17" s="301"/>
      <c r="I17" s="123"/>
      <c r="J17" s="299" t="s">
        <v>361</v>
      </c>
      <c r="K17" s="300"/>
      <c r="L17" s="300"/>
      <c r="M17" s="123"/>
      <c r="N17" s="322" t="s">
        <v>238</v>
      </c>
      <c r="O17" s="323"/>
      <c r="P17" s="123"/>
      <c r="Q17" s="324" t="s">
        <v>359</v>
      </c>
      <c r="R17" s="325"/>
      <c r="S17" s="124" t="str">
        <f>IF(E17="○",1,IF(I17="○",2,IF(M17="○",3,IF(P17="○",5,""))))</f>
        <v/>
      </c>
    </row>
    <row r="18" spans="1:20" s="99" customFormat="1" ht="45.75" customHeight="1">
      <c r="A18" s="122" t="s">
        <v>239</v>
      </c>
      <c r="B18" s="298" t="s">
        <v>240</v>
      </c>
      <c r="C18" s="298"/>
      <c r="D18" s="68">
        <v>1</v>
      </c>
      <c r="E18" s="123"/>
      <c r="F18" s="299" t="s">
        <v>48</v>
      </c>
      <c r="G18" s="300"/>
      <c r="H18" s="301"/>
      <c r="I18" s="123"/>
      <c r="J18" s="299" t="s">
        <v>241</v>
      </c>
      <c r="K18" s="300"/>
      <c r="L18" s="300"/>
      <c r="M18" s="123"/>
      <c r="N18" s="326" t="s">
        <v>242</v>
      </c>
      <c r="O18" s="327"/>
      <c r="P18" s="328"/>
      <c r="Q18" s="328"/>
      <c r="R18" s="315"/>
      <c r="S18" s="124" t="str">
        <f>IF(E18="○",1,IF(I18="○",2,IF(M18="○",3,"")))</f>
        <v/>
      </c>
    </row>
    <row r="19" spans="1:20" s="99" customFormat="1" ht="45.75" customHeight="1">
      <c r="A19" s="122" t="s">
        <v>243</v>
      </c>
      <c r="B19" s="298" t="s">
        <v>244</v>
      </c>
      <c r="C19" s="298"/>
      <c r="D19" s="68">
        <v>1</v>
      </c>
      <c r="E19" s="123"/>
      <c r="F19" s="299" t="s">
        <v>245</v>
      </c>
      <c r="G19" s="300"/>
      <c r="H19" s="301"/>
      <c r="I19" s="315"/>
      <c r="J19" s="303"/>
      <c r="K19" s="303"/>
      <c r="L19" s="316"/>
      <c r="M19" s="123"/>
      <c r="N19" s="317" t="s">
        <v>246</v>
      </c>
      <c r="O19" s="318"/>
      <c r="P19" s="315"/>
      <c r="Q19" s="303"/>
      <c r="R19" s="303"/>
      <c r="S19" s="124" t="str">
        <f>IF(E19="○",1,IF(M19="○",3,""))</f>
        <v/>
      </c>
    </row>
    <row r="20" spans="1:20" s="99" customFormat="1" ht="45.75" customHeight="1">
      <c r="A20" s="122" t="s">
        <v>247</v>
      </c>
      <c r="B20" s="298" t="s">
        <v>248</v>
      </c>
      <c r="C20" s="298"/>
      <c r="D20" s="68">
        <v>1</v>
      </c>
      <c r="E20" s="123"/>
      <c r="F20" s="299" t="s">
        <v>249</v>
      </c>
      <c r="G20" s="300"/>
      <c r="H20" s="301"/>
      <c r="I20" s="315"/>
      <c r="J20" s="303"/>
      <c r="K20" s="303"/>
      <c r="L20" s="316"/>
      <c r="M20" s="319"/>
      <c r="N20" s="320"/>
      <c r="O20" s="321"/>
      <c r="P20" s="319"/>
      <c r="Q20" s="320"/>
      <c r="R20" s="320"/>
      <c r="S20" s="124" t="str">
        <f>IF(E20="","",ROUNDUP(1*E20*0.2,0))</f>
        <v/>
      </c>
    </row>
    <row r="21" spans="1:20" s="99" customFormat="1" ht="45.75" customHeight="1">
      <c r="A21" s="122" t="s">
        <v>250</v>
      </c>
      <c r="B21" s="298" t="s">
        <v>251</v>
      </c>
      <c r="C21" s="298"/>
      <c r="D21" s="68">
        <v>1</v>
      </c>
      <c r="E21" s="123"/>
      <c r="F21" s="299" t="s">
        <v>252</v>
      </c>
      <c r="G21" s="300"/>
      <c r="H21" s="301"/>
      <c r="I21" s="123"/>
      <c r="J21" s="302" t="s">
        <v>253</v>
      </c>
      <c r="K21" s="302"/>
      <c r="L21" s="302"/>
      <c r="M21" s="303"/>
      <c r="N21" s="303"/>
      <c r="O21" s="303"/>
      <c r="P21" s="303"/>
      <c r="Q21" s="303"/>
      <c r="R21" s="303"/>
      <c r="S21" s="124" t="str">
        <f>IF(E21="○",1,IF(I21="○",2,""))</f>
        <v/>
      </c>
    </row>
    <row r="22" spans="1:20" s="99" customFormat="1" ht="45.75" customHeight="1">
      <c r="A22" s="122" t="s">
        <v>254</v>
      </c>
      <c r="B22" s="298" t="s">
        <v>78</v>
      </c>
      <c r="C22" s="298"/>
      <c r="D22" s="68">
        <v>6</v>
      </c>
      <c r="E22" s="125"/>
      <c r="F22" s="304" t="s">
        <v>125</v>
      </c>
      <c r="G22" s="305"/>
      <c r="H22" s="306"/>
      <c r="I22" s="307"/>
      <c r="J22" s="308"/>
      <c r="K22" s="308"/>
      <c r="L22" s="309"/>
      <c r="M22" s="310"/>
      <c r="N22" s="311"/>
      <c r="O22" s="312"/>
      <c r="P22" s="313"/>
      <c r="Q22" s="314"/>
      <c r="R22" s="314"/>
      <c r="S22" s="124" t="str">
        <f>IF(E22="○",6,"")</f>
        <v/>
      </c>
    </row>
    <row r="23" spans="1:20" s="99" customFormat="1" ht="45.75" customHeight="1" thickBot="1">
      <c r="A23" s="126" t="s">
        <v>255</v>
      </c>
      <c r="B23" s="294" t="s">
        <v>256</v>
      </c>
      <c r="C23" s="294"/>
      <c r="D23" s="127">
        <v>6</v>
      </c>
      <c r="E23" s="125"/>
      <c r="F23" s="295" t="s">
        <v>125</v>
      </c>
      <c r="G23" s="295"/>
      <c r="H23" s="295"/>
      <c r="I23" s="296"/>
      <c r="J23" s="288"/>
      <c r="K23" s="288"/>
      <c r="L23" s="288"/>
      <c r="M23" s="289"/>
      <c r="N23" s="297"/>
      <c r="O23" s="296"/>
      <c r="P23" s="288"/>
      <c r="Q23" s="288"/>
      <c r="R23" s="289"/>
      <c r="S23" s="128" t="str">
        <f>IF(E23="○",6,"")</f>
        <v/>
      </c>
    </row>
    <row r="24" spans="1:20" s="99" customFormat="1" ht="60" customHeight="1" thickTop="1" thickBot="1">
      <c r="A24" s="291" t="s">
        <v>257</v>
      </c>
      <c r="B24" s="292"/>
      <c r="C24" s="292"/>
      <c r="D24" s="292" t="s">
        <v>369</v>
      </c>
      <c r="E24" s="292"/>
      <c r="F24" s="292"/>
      <c r="G24" s="292"/>
      <c r="H24" s="292"/>
      <c r="I24" s="292"/>
      <c r="J24" s="292"/>
      <c r="K24" s="292"/>
      <c r="L24" s="292"/>
      <c r="M24" s="292"/>
      <c r="N24" s="292"/>
      <c r="O24" s="292"/>
      <c r="P24" s="292"/>
      <c r="Q24" s="292"/>
      <c r="R24" s="293"/>
      <c r="S24" s="129">
        <f>SUM(S15:S23)</f>
        <v>0</v>
      </c>
    </row>
    <row r="25" spans="1:20" s="99" customFormat="1" ht="7.5" customHeight="1">
      <c r="A25" s="130"/>
      <c r="B25" s="131"/>
      <c r="C25" s="131"/>
      <c r="D25" s="132"/>
      <c r="E25" s="132"/>
      <c r="F25" s="132"/>
      <c r="G25" s="132"/>
      <c r="H25" s="133"/>
      <c r="I25" s="134"/>
      <c r="J25" s="134"/>
      <c r="K25" s="134"/>
      <c r="L25" s="135"/>
      <c r="M25" s="136"/>
      <c r="N25" s="135"/>
      <c r="O25" s="135"/>
      <c r="P25" s="132"/>
      <c r="Q25" s="132"/>
      <c r="R25" s="135"/>
      <c r="S25" s="134"/>
      <c r="T25" s="135"/>
    </row>
    <row r="26" spans="1:20" s="99" customFormat="1">
      <c r="A26" s="137"/>
      <c r="B26" s="138"/>
      <c r="C26" s="290" t="s">
        <v>99</v>
      </c>
      <c r="D26" s="290"/>
      <c r="E26" s="290"/>
      <c r="F26" s="290"/>
      <c r="G26" s="290"/>
      <c r="H26" s="290"/>
      <c r="I26" s="290"/>
      <c r="J26" s="290"/>
      <c r="K26" s="290"/>
      <c r="L26" s="290"/>
      <c r="M26" s="290"/>
      <c r="N26" s="290"/>
      <c r="O26" s="290"/>
      <c r="P26" s="290"/>
      <c r="Q26" s="290"/>
      <c r="R26" s="290"/>
      <c r="S26" s="290"/>
    </row>
    <row r="27" spans="1:20" s="99" customFormat="1">
      <c r="A27" s="137"/>
      <c r="B27" s="139" t="s">
        <v>258</v>
      </c>
      <c r="H27" s="100"/>
      <c r="S27" s="137"/>
    </row>
    <row r="28" spans="1:20" s="99" customFormat="1" ht="27.75" customHeight="1">
      <c r="A28" s="137"/>
      <c r="H28" s="100"/>
      <c r="S28" s="137"/>
    </row>
    <row r="29" spans="1:20" s="142" customFormat="1">
      <c r="A29" s="140" t="s">
        <v>326</v>
      </c>
      <c r="B29" s="141" t="s">
        <v>259</v>
      </c>
      <c r="H29" s="140"/>
      <c r="S29" s="143"/>
    </row>
    <row r="30" spans="1:20" s="142" customFormat="1" ht="4.5" customHeight="1">
      <c r="A30" s="140"/>
      <c r="B30" s="141"/>
      <c r="H30" s="140"/>
      <c r="S30" s="143"/>
    </row>
    <row r="31" spans="1:20" s="142" customFormat="1">
      <c r="A31" s="140" t="s">
        <v>327</v>
      </c>
      <c r="B31" s="141" t="s">
        <v>325</v>
      </c>
      <c r="H31" s="140"/>
      <c r="S31" s="143"/>
    </row>
    <row r="32" spans="1:20" s="142" customFormat="1">
      <c r="A32" s="140"/>
      <c r="B32" s="141" t="s">
        <v>260</v>
      </c>
      <c r="H32" s="140"/>
      <c r="S32" s="143"/>
    </row>
    <row r="33" spans="1:19" s="142" customFormat="1" ht="4.5" customHeight="1">
      <c r="A33" s="140"/>
      <c r="B33" s="141"/>
      <c r="H33" s="140"/>
      <c r="S33" s="143"/>
    </row>
    <row r="34" spans="1:19" s="142" customFormat="1" ht="13.5" customHeight="1">
      <c r="A34" s="140" t="s">
        <v>328</v>
      </c>
      <c r="B34" s="141" t="s">
        <v>329</v>
      </c>
      <c r="H34" s="140"/>
      <c r="S34" s="143"/>
    </row>
    <row r="35" spans="1:19" s="142" customFormat="1" ht="13.5" customHeight="1">
      <c r="A35" s="143"/>
      <c r="B35" s="141" t="s">
        <v>261</v>
      </c>
      <c r="H35" s="140"/>
      <c r="S35" s="143"/>
    </row>
  </sheetData>
  <mergeCells count="63">
    <mergeCell ref="P3:S3"/>
    <mergeCell ref="B4:G4"/>
    <mergeCell ref="P4:S4"/>
    <mergeCell ref="B5:G5"/>
    <mergeCell ref="P5:S5"/>
    <mergeCell ref="O4:O5"/>
    <mergeCell ref="A7:S7"/>
    <mergeCell ref="A9:S9"/>
    <mergeCell ref="A11:C14"/>
    <mergeCell ref="D11:D14"/>
    <mergeCell ref="E11:H14"/>
    <mergeCell ref="I11:L14"/>
    <mergeCell ref="M11:O14"/>
    <mergeCell ref="P11:R14"/>
    <mergeCell ref="S11:S14"/>
    <mergeCell ref="B16:C16"/>
    <mergeCell ref="F16:H16"/>
    <mergeCell ref="I16:L16"/>
    <mergeCell ref="M16:O16"/>
    <mergeCell ref="P16:R16"/>
    <mergeCell ref="B15:C15"/>
    <mergeCell ref="E15:H15"/>
    <mergeCell ref="J15:L15"/>
    <mergeCell ref="N15:O15"/>
    <mergeCell ref="Q15:R15"/>
    <mergeCell ref="B18:C18"/>
    <mergeCell ref="F18:H18"/>
    <mergeCell ref="J18:L18"/>
    <mergeCell ref="N18:O18"/>
    <mergeCell ref="P18:R18"/>
    <mergeCell ref="B17:C17"/>
    <mergeCell ref="F17:H17"/>
    <mergeCell ref="J17:L17"/>
    <mergeCell ref="N17:O17"/>
    <mergeCell ref="Q17:R17"/>
    <mergeCell ref="B20:C20"/>
    <mergeCell ref="F20:H20"/>
    <mergeCell ref="I20:L20"/>
    <mergeCell ref="M20:O20"/>
    <mergeCell ref="P20:R20"/>
    <mergeCell ref="B19:C19"/>
    <mergeCell ref="F19:H19"/>
    <mergeCell ref="I19:L19"/>
    <mergeCell ref="N19:O19"/>
    <mergeCell ref="P19:R19"/>
    <mergeCell ref="B22:C22"/>
    <mergeCell ref="F22:H22"/>
    <mergeCell ref="I22:L22"/>
    <mergeCell ref="M22:O22"/>
    <mergeCell ref="P22:R22"/>
    <mergeCell ref="B21:C21"/>
    <mergeCell ref="F21:H21"/>
    <mergeCell ref="J21:L21"/>
    <mergeCell ref="M21:O21"/>
    <mergeCell ref="P21:R21"/>
    <mergeCell ref="P23:R23"/>
    <mergeCell ref="C26:S26"/>
    <mergeCell ref="A24:C24"/>
    <mergeCell ref="D24:R24"/>
    <mergeCell ref="B23:C23"/>
    <mergeCell ref="F23:H23"/>
    <mergeCell ref="I23:L23"/>
    <mergeCell ref="M23:O23"/>
  </mergeCells>
  <phoneticPr fontId="2"/>
  <pageMargins left="0.34" right="0.19685039370078741" top="0.56000000000000005" bottom="0.23622047244094491" header="0.23622047244094491" footer="0.15748031496062992"/>
  <pageSetup paperSize="9" scale="79" orientation="portrait" r:id="rId1"/>
  <headerFooter alignWithMargins="0"/>
  <colBreaks count="1" manualBreakCount="1">
    <brk id="19" max="39"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8" tint="0.39997558519241921"/>
  </sheetPr>
  <dimension ref="A1:W31"/>
  <sheetViews>
    <sheetView view="pageBreakPreview" topLeftCell="A4" zoomScale="85" zoomScaleNormal="85" zoomScaleSheetLayoutView="85" workbookViewId="0">
      <selection activeCell="AD16" sqref="AD16"/>
    </sheetView>
  </sheetViews>
  <sheetFormatPr defaultRowHeight="13.5"/>
  <cols>
    <col min="1" max="1" width="5.625" style="106" customWidth="1"/>
    <col min="2" max="2" width="9.625" style="114" customWidth="1"/>
    <col min="3" max="3" width="9.875" style="114" customWidth="1"/>
    <col min="4" max="4" width="3.625" style="114" customWidth="1"/>
    <col min="5" max="6" width="3.25" style="114" customWidth="1"/>
    <col min="7" max="7" width="6" style="114" customWidth="1"/>
    <col min="8" max="8" width="5.625" style="98" customWidth="1"/>
    <col min="9" max="9" width="3.25" style="114" customWidth="1"/>
    <col min="10" max="10" width="5.25" style="114" customWidth="1"/>
    <col min="11" max="11" width="1.125" style="114" customWidth="1"/>
    <col min="12" max="12" width="10.125" style="114" customWidth="1"/>
    <col min="13" max="13" width="3.25" style="114" customWidth="1"/>
    <col min="14" max="14" width="6" style="114" customWidth="1"/>
    <col min="15" max="15" width="10.25" style="114" customWidth="1"/>
    <col min="16" max="16" width="3.25" style="114" customWidth="1"/>
    <col min="17" max="17" width="11.375" style="114" customWidth="1"/>
    <col min="18" max="18" width="4.875" style="114" customWidth="1"/>
    <col min="19" max="19" width="8.375" style="106" customWidth="1"/>
    <col min="20" max="20" width="1.25" style="114" hidden="1" customWidth="1"/>
    <col min="21" max="256" width="9" style="114"/>
    <col min="257" max="257" width="5.625" style="114" customWidth="1"/>
    <col min="258" max="258" width="9.625" style="114" customWidth="1"/>
    <col min="259" max="259" width="9.875" style="114" customWidth="1"/>
    <col min="260" max="260" width="3.625" style="114" customWidth="1"/>
    <col min="261" max="262" width="3.25" style="114" customWidth="1"/>
    <col min="263" max="263" width="6" style="114" customWidth="1"/>
    <col min="264" max="264" width="5.625" style="114" customWidth="1"/>
    <col min="265" max="265" width="3.25" style="114" customWidth="1"/>
    <col min="266" max="266" width="5.25" style="114" customWidth="1"/>
    <col min="267" max="267" width="1.125" style="114" customWidth="1"/>
    <col min="268" max="268" width="10.125" style="114" customWidth="1"/>
    <col min="269" max="269" width="3.25" style="114" customWidth="1"/>
    <col min="270" max="270" width="6" style="114" customWidth="1"/>
    <col min="271" max="271" width="10.25" style="114" customWidth="1"/>
    <col min="272" max="272" width="3.25" style="114" customWidth="1"/>
    <col min="273" max="273" width="11.375" style="114" customWidth="1"/>
    <col min="274" max="274" width="4.875" style="114" customWidth="1"/>
    <col min="275" max="275" width="8.375" style="114" customWidth="1"/>
    <col min="276" max="276" width="0" style="114" hidden="1" customWidth="1"/>
    <col min="277" max="512" width="9" style="114"/>
    <col min="513" max="513" width="5.625" style="114" customWidth="1"/>
    <col min="514" max="514" width="9.625" style="114" customWidth="1"/>
    <col min="515" max="515" width="9.875" style="114" customWidth="1"/>
    <col min="516" max="516" width="3.625" style="114" customWidth="1"/>
    <col min="517" max="518" width="3.25" style="114" customWidth="1"/>
    <col min="519" max="519" width="6" style="114" customWidth="1"/>
    <col min="520" max="520" width="5.625" style="114" customWidth="1"/>
    <col min="521" max="521" width="3.25" style="114" customWidth="1"/>
    <col min="522" max="522" width="5.25" style="114" customWidth="1"/>
    <col min="523" max="523" width="1.125" style="114" customWidth="1"/>
    <col min="524" max="524" width="10.125" style="114" customWidth="1"/>
    <col min="525" max="525" width="3.25" style="114" customWidth="1"/>
    <col min="526" max="526" width="6" style="114" customWidth="1"/>
    <col min="527" max="527" width="10.25" style="114" customWidth="1"/>
    <col min="528" max="528" width="3.25" style="114" customWidth="1"/>
    <col min="529" max="529" width="11.375" style="114" customWidth="1"/>
    <col min="530" max="530" width="4.875" style="114" customWidth="1"/>
    <col min="531" max="531" width="8.375" style="114" customWidth="1"/>
    <col min="532" max="532" width="0" style="114" hidden="1" customWidth="1"/>
    <col min="533" max="768" width="9" style="114"/>
    <col min="769" max="769" width="5.625" style="114" customWidth="1"/>
    <col min="770" max="770" width="9.625" style="114" customWidth="1"/>
    <col min="771" max="771" width="9.875" style="114" customWidth="1"/>
    <col min="772" max="772" width="3.625" style="114" customWidth="1"/>
    <col min="773" max="774" width="3.25" style="114" customWidth="1"/>
    <col min="775" max="775" width="6" style="114" customWidth="1"/>
    <col min="776" max="776" width="5.625" style="114" customWidth="1"/>
    <col min="777" max="777" width="3.25" style="114" customWidth="1"/>
    <col min="778" max="778" width="5.25" style="114" customWidth="1"/>
    <col min="779" max="779" width="1.125" style="114" customWidth="1"/>
    <col min="780" max="780" width="10.125" style="114" customWidth="1"/>
    <col min="781" max="781" width="3.25" style="114" customWidth="1"/>
    <col min="782" max="782" width="6" style="114" customWidth="1"/>
    <col min="783" max="783" width="10.25" style="114" customWidth="1"/>
    <col min="784" max="784" width="3.25" style="114" customWidth="1"/>
    <col min="785" max="785" width="11.375" style="114" customWidth="1"/>
    <col min="786" max="786" width="4.875" style="114" customWidth="1"/>
    <col min="787" max="787" width="8.375" style="114" customWidth="1"/>
    <col min="788" max="788" width="0" style="114" hidden="1" customWidth="1"/>
    <col min="789" max="1024" width="9" style="114"/>
    <col min="1025" max="1025" width="5.625" style="114" customWidth="1"/>
    <col min="1026" max="1026" width="9.625" style="114" customWidth="1"/>
    <col min="1027" max="1027" width="9.875" style="114" customWidth="1"/>
    <col min="1028" max="1028" width="3.625" style="114" customWidth="1"/>
    <col min="1029" max="1030" width="3.25" style="114" customWidth="1"/>
    <col min="1031" max="1031" width="6" style="114" customWidth="1"/>
    <col min="1032" max="1032" width="5.625" style="114" customWidth="1"/>
    <col min="1033" max="1033" width="3.25" style="114" customWidth="1"/>
    <col min="1034" max="1034" width="5.25" style="114" customWidth="1"/>
    <col min="1035" max="1035" width="1.125" style="114" customWidth="1"/>
    <col min="1036" max="1036" width="10.125" style="114" customWidth="1"/>
    <col min="1037" max="1037" width="3.25" style="114" customWidth="1"/>
    <col min="1038" max="1038" width="6" style="114" customWidth="1"/>
    <col min="1039" max="1039" width="10.25" style="114" customWidth="1"/>
    <col min="1040" max="1040" width="3.25" style="114" customWidth="1"/>
    <col min="1041" max="1041" width="11.375" style="114" customWidth="1"/>
    <col min="1042" max="1042" width="4.875" style="114" customWidth="1"/>
    <col min="1043" max="1043" width="8.375" style="114" customWidth="1"/>
    <col min="1044" max="1044" width="0" style="114" hidden="1" customWidth="1"/>
    <col min="1045" max="1280" width="9" style="114"/>
    <col min="1281" max="1281" width="5.625" style="114" customWidth="1"/>
    <col min="1282" max="1282" width="9.625" style="114" customWidth="1"/>
    <col min="1283" max="1283" width="9.875" style="114" customWidth="1"/>
    <col min="1284" max="1284" width="3.625" style="114" customWidth="1"/>
    <col min="1285" max="1286" width="3.25" style="114" customWidth="1"/>
    <col min="1287" max="1287" width="6" style="114" customWidth="1"/>
    <col min="1288" max="1288" width="5.625" style="114" customWidth="1"/>
    <col min="1289" max="1289" width="3.25" style="114" customWidth="1"/>
    <col min="1290" max="1290" width="5.25" style="114" customWidth="1"/>
    <col min="1291" max="1291" width="1.125" style="114" customWidth="1"/>
    <col min="1292" max="1292" width="10.125" style="114" customWidth="1"/>
    <col min="1293" max="1293" width="3.25" style="114" customWidth="1"/>
    <col min="1294" max="1294" width="6" style="114" customWidth="1"/>
    <col min="1295" max="1295" width="10.25" style="114" customWidth="1"/>
    <col min="1296" max="1296" width="3.25" style="114" customWidth="1"/>
    <col min="1297" max="1297" width="11.375" style="114" customWidth="1"/>
    <col min="1298" max="1298" width="4.875" style="114" customWidth="1"/>
    <col min="1299" max="1299" width="8.375" style="114" customWidth="1"/>
    <col min="1300" max="1300" width="0" style="114" hidden="1" customWidth="1"/>
    <col min="1301" max="1536" width="9" style="114"/>
    <col min="1537" max="1537" width="5.625" style="114" customWidth="1"/>
    <col min="1538" max="1538" width="9.625" style="114" customWidth="1"/>
    <col min="1539" max="1539" width="9.875" style="114" customWidth="1"/>
    <col min="1540" max="1540" width="3.625" style="114" customWidth="1"/>
    <col min="1541" max="1542" width="3.25" style="114" customWidth="1"/>
    <col min="1543" max="1543" width="6" style="114" customWidth="1"/>
    <col min="1544" max="1544" width="5.625" style="114" customWidth="1"/>
    <col min="1545" max="1545" width="3.25" style="114" customWidth="1"/>
    <col min="1546" max="1546" width="5.25" style="114" customWidth="1"/>
    <col min="1547" max="1547" width="1.125" style="114" customWidth="1"/>
    <col min="1548" max="1548" width="10.125" style="114" customWidth="1"/>
    <col min="1549" max="1549" width="3.25" style="114" customWidth="1"/>
    <col min="1550" max="1550" width="6" style="114" customWidth="1"/>
    <col min="1551" max="1551" width="10.25" style="114" customWidth="1"/>
    <col min="1552" max="1552" width="3.25" style="114" customWidth="1"/>
    <col min="1553" max="1553" width="11.375" style="114" customWidth="1"/>
    <col min="1554" max="1554" width="4.875" style="114" customWidth="1"/>
    <col min="1555" max="1555" width="8.375" style="114" customWidth="1"/>
    <col min="1556" max="1556" width="0" style="114" hidden="1" customWidth="1"/>
    <col min="1557" max="1792" width="9" style="114"/>
    <col min="1793" max="1793" width="5.625" style="114" customWidth="1"/>
    <col min="1794" max="1794" width="9.625" style="114" customWidth="1"/>
    <col min="1795" max="1795" width="9.875" style="114" customWidth="1"/>
    <col min="1796" max="1796" width="3.625" style="114" customWidth="1"/>
    <col min="1797" max="1798" width="3.25" style="114" customWidth="1"/>
    <col min="1799" max="1799" width="6" style="114" customWidth="1"/>
    <col min="1800" max="1800" width="5.625" style="114" customWidth="1"/>
    <col min="1801" max="1801" width="3.25" style="114" customWidth="1"/>
    <col min="1802" max="1802" width="5.25" style="114" customWidth="1"/>
    <col min="1803" max="1803" width="1.125" style="114" customWidth="1"/>
    <col min="1804" max="1804" width="10.125" style="114" customWidth="1"/>
    <col min="1805" max="1805" width="3.25" style="114" customWidth="1"/>
    <col min="1806" max="1806" width="6" style="114" customWidth="1"/>
    <col min="1807" max="1807" width="10.25" style="114" customWidth="1"/>
    <col min="1808" max="1808" width="3.25" style="114" customWidth="1"/>
    <col min="1809" max="1809" width="11.375" style="114" customWidth="1"/>
    <col min="1810" max="1810" width="4.875" style="114" customWidth="1"/>
    <col min="1811" max="1811" width="8.375" style="114" customWidth="1"/>
    <col min="1812" max="1812" width="0" style="114" hidden="1" customWidth="1"/>
    <col min="1813" max="2048" width="9" style="114"/>
    <col min="2049" max="2049" width="5.625" style="114" customWidth="1"/>
    <col min="2050" max="2050" width="9.625" style="114" customWidth="1"/>
    <col min="2051" max="2051" width="9.875" style="114" customWidth="1"/>
    <col min="2052" max="2052" width="3.625" style="114" customWidth="1"/>
    <col min="2053" max="2054" width="3.25" style="114" customWidth="1"/>
    <col min="2055" max="2055" width="6" style="114" customWidth="1"/>
    <col min="2056" max="2056" width="5.625" style="114" customWidth="1"/>
    <col min="2057" max="2057" width="3.25" style="114" customWidth="1"/>
    <col min="2058" max="2058" width="5.25" style="114" customWidth="1"/>
    <col min="2059" max="2059" width="1.125" style="114" customWidth="1"/>
    <col min="2060" max="2060" width="10.125" style="114" customWidth="1"/>
    <col min="2061" max="2061" width="3.25" style="114" customWidth="1"/>
    <col min="2062" max="2062" width="6" style="114" customWidth="1"/>
    <col min="2063" max="2063" width="10.25" style="114" customWidth="1"/>
    <col min="2064" max="2064" width="3.25" style="114" customWidth="1"/>
    <col min="2065" max="2065" width="11.375" style="114" customWidth="1"/>
    <col min="2066" max="2066" width="4.875" style="114" customWidth="1"/>
    <col min="2067" max="2067" width="8.375" style="114" customWidth="1"/>
    <col min="2068" max="2068" width="0" style="114" hidden="1" customWidth="1"/>
    <col min="2069" max="2304" width="9" style="114"/>
    <col min="2305" max="2305" width="5.625" style="114" customWidth="1"/>
    <col min="2306" max="2306" width="9.625" style="114" customWidth="1"/>
    <col min="2307" max="2307" width="9.875" style="114" customWidth="1"/>
    <col min="2308" max="2308" width="3.625" style="114" customWidth="1"/>
    <col min="2309" max="2310" width="3.25" style="114" customWidth="1"/>
    <col min="2311" max="2311" width="6" style="114" customWidth="1"/>
    <col min="2312" max="2312" width="5.625" style="114" customWidth="1"/>
    <col min="2313" max="2313" width="3.25" style="114" customWidth="1"/>
    <col min="2314" max="2314" width="5.25" style="114" customWidth="1"/>
    <col min="2315" max="2315" width="1.125" style="114" customWidth="1"/>
    <col min="2316" max="2316" width="10.125" style="114" customWidth="1"/>
    <col min="2317" max="2317" width="3.25" style="114" customWidth="1"/>
    <col min="2318" max="2318" width="6" style="114" customWidth="1"/>
    <col min="2319" max="2319" width="10.25" style="114" customWidth="1"/>
    <col min="2320" max="2320" width="3.25" style="114" customWidth="1"/>
    <col min="2321" max="2321" width="11.375" style="114" customWidth="1"/>
    <col min="2322" max="2322" width="4.875" style="114" customWidth="1"/>
    <col min="2323" max="2323" width="8.375" style="114" customWidth="1"/>
    <col min="2324" max="2324" width="0" style="114" hidden="1" customWidth="1"/>
    <col min="2325" max="2560" width="9" style="114"/>
    <col min="2561" max="2561" width="5.625" style="114" customWidth="1"/>
    <col min="2562" max="2562" width="9.625" style="114" customWidth="1"/>
    <col min="2563" max="2563" width="9.875" style="114" customWidth="1"/>
    <col min="2564" max="2564" width="3.625" style="114" customWidth="1"/>
    <col min="2565" max="2566" width="3.25" style="114" customWidth="1"/>
    <col min="2567" max="2567" width="6" style="114" customWidth="1"/>
    <col min="2568" max="2568" width="5.625" style="114" customWidth="1"/>
    <col min="2569" max="2569" width="3.25" style="114" customWidth="1"/>
    <col min="2570" max="2570" width="5.25" style="114" customWidth="1"/>
    <col min="2571" max="2571" width="1.125" style="114" customWidth="1"/>
    <col min="2572" max="2572" width="10.125" style="114" customWidth="1"/>
    <col min="2573" max="2573" width="3.25" style="114" customWidth="1"/>
    <col min="2574" max="2574" width="6" style="114" customWidth="1"/>
    <col min="2575" max="2575" width="10.25" style="114" customWidth="1"/>
    <col min="2576" max="2576" width="3.25" style="114" customWidth="1"/>
    <col min="2577" max="2577" width="11.375" style="114" customWidth="1"/>
    <col min="2578" max="2578" width="4.875" style="114" customWidth="1"/>
    <col min="2579" max="2579" width="8.375" style="114" customWidth="1"/>
    <col min="2580" max="2580" width="0" style="114" hidden="1" customWidth="1"/>
    <col min="2581" max="2816" width="9" style="114"/>
    <col min="2817" max="2817" width="5.625" style="114" customWidth="1"/>
    <col min="2818" max="2818" width="9.625" style="114" customWidth="1"/>
    <col min="2819" max="2819" width="9.875" style="114" customWidth="1"/>
    <col min="2820" max="2820" width="3.625" style="114" customWidth="1"/>
    <col min="2821" max="2822" width="3.25" style="114" customWidth="1"/>
    <col min="2823" max="2823" width="6" style="114" customWidth="1"/>
    <col min="2824" max="2824" width="5.625" style="114" customWidth="1"/>
    <col min="2825" max="2825" width="3.25" style="114" customWidth="1"/>
    <col min="2826" max="2826" width="5.25" style="114" customWidth="1"/>
    <col min="2827" max="2827" width="1.125" style="114" customWidth="1"/>
    <col min="2828" max="2828" width="10.125" style="114" customWidth="1"/>
    <col min="2829" max="2829" width="3.25" style="114" customWidth="1"/>
    <col min="2830" max="2830" width="6" style="114" customWidth="1"/>
    <col min="2831" max="2831" width="10.25" style="114" customWidth="1"/>
    <col min="2832" max="2832" width="3.25" style="114" customWidth="1"/>
    <col min="2833" max="2833" width="11.375" style="114" customWidth="1"/>
    <col min="2834" max="2834" width="4.875" style="114" customWidth="1"/>
    <col min="2835" max="2835" width="8.375" style="114" customWidth="1"/>
    <col min="2836" max="2836" width="0" style="114" hidden="1" customWidth="1"/>
    <col min="2837" max="3072" width="9" style="114"/>
    <col min="3073" max="3073" width="5.625" style="114" customWidth="1"/>
    <col min="3074" max="3074" width="9.625" style="114" customWidth="1"/>
    <col min="3075" max="3075" width="9.875" style="114" customWidth="1"/>
    <col min="3076" max="3076" width="3.625" style="114" customWidth="1"/>
    <col min="3077" max="3078" width="3.25" style="114" customWidth="1"/>
    <col min="3079" max="3079" width="6" style="114" customWidth="1"/>
    <col min="3080" max="3080" width="5.625" style="114" customWidth="1"/>
    <col min="3081" max="3081" width="3.25" style="114" customWidth="1"/>
    <col min="3082" max="3082" width="5.25" style="114" customWidth="1"/>
    <col min="3083" max="3083" width="1.125" style="114" customWidth="1"/>
    <col min="3084" max="3084" width="10.125" style="114" customWidth="1"/>
    <col min="3085" max="3085" width="3.25" style="114" customWidth="1"/>
    <col min="3086" max="3086" width="6" style="114" customWidth="1"/>
    <col min="3087" max="3087" width="10.25" style="114" customWidth="1"/>
    <col min="3088" max="3088" width="3.25" style="114" customWidth="1"/>
    <col min="3089" max="3089" width="11.375" style="114" customWidth="1"/>
    <col min="3090" max="3090" width="4.875" style="114" customWidth="1"/>
    <col min="3091" max="3091" width="8.375" style="114" customWidth="1"/>
    <col min="3092" max="3092" width="0" style="114" hidden="1" customWidth="1"/>
    <col min="3093" max="3328" width="9" style="114"/>
    <col min="3329" max="3329" width="5.625" style="114" customWidth="1"/>
    <col min="3330" max="3330" width="9.625" style="114" customWidth="1"/>
    <col min="3331" max="3331" width="9.875" style="114" customWidth="1"/>
    <col min="3332" max="3332" width="3.625" style="114" customWidth="1"/>
    <col min="3333" max="3334" width="3.25" style="114" customWidth="1"/>
    <col min="3335" max="3335" width="6" style="114" customWidth="1"/>
    <col min="3336" max="3336" width="5.625" style="114" customWidth="1"/>
    <col min="3337" max="3337" width="3.25" style="114" customWidth="1"/>
    <col min="3338" max="3338" width="5.25" style="114" customWidth="1"/>
    <col min="3339" max="3339" width="1.125" style="114" customWidth="1"/>
    <col min="3340" max="3340" width="10.125" style="114" customWidth="1"/>
    <col min="3341" max="3341" width="3.25" style="114" customWidth="1"/>
    <col min="3342" max="3342" width="6" style="114" customWidth="1"/>
    <col min="3343" max="3343" width="10.25" style="114" customWidth="1"/>
    <col min="3344" max="3344" width="3.25" style="114" customWidth="1"/>
    <col min="3345" max="3345" width="11.375" style="114" customWidth="1"/>
    <col min="3346" max="3346" width="4.875" style="114" customWidth="1"/>
    <col min="3347" max="3347" width="8.375" style="114" customWidth="1"/>
    <col min="3348" max="3348" width="0" style="114" hidden="1" customWidth="1"/>
    <col min="3349" max="3584" width="9" style="114"/>
    <col min="3585" max="3585" width="5.625" style="114" customWidth="1"/>
    <col min="3586" max="3586" width="9.625" style="114" customWidth="1"/>
    <col min="3587" max="3587" width="9.875" style="114" customWidth="1"/>
    <col min="3588" max="3588" width="3.625" style="114" customWidth="1"/>
    <col min="3589" max="3590" width="3.25" style="114" customWidth="1"/>
    <col min="3591" max="3591" width="6" style="114" customWidth="1"/>
    <col min="3592" max="3592" width="5.625" style="114" customWidth="1"/>
    <col min="3593" max="3593" width="3.25" style="114" customWidth="1"/>
    <col min="3594" max="3594" width="5.25" style="114" customWidth="1"/>
    <col min="3595" max="3595" width="1.125" style="114" customWidth="1"/>
    <col min="3596" max="3596" width="10.125" style="114" customWidth="1"/>
    <col min="3597" max="3597" width="3.25" style="114" customWidth="1"/>
    <col min="3598" max="3598" width="6" style="114" customWidth="1"/>
    <col min="3599" max="3599" width="10.25" style="114" customWidth="1"/>
    <col min="3600" max="3600" width="3.25" style="114" customWidth="1"/>
    <col min="3601" max="3601" width="11.375" style="114" customWidth="1"/>
    <col min="3602" max="3602" width="4.875" style="114" customWidth="1"/>
    <col min="3603" max="3603" width="8.375" style="114" customWidth="1"/>
    <col min="3604" max="3604" width="0" style="114" hidden="1" customWidth="1"/>
    <col min="3605" max="3840" width="9" style="114"/>
    <col min="3841" max="3841" width="5.625" style="114" customWidth="1"/>
    <col min="3842" max="3842" width="9.625" style="114" customWidth="1"/>
    <col min="3843" max="3843" width="9.875" style="114" customWidth="1"/>
    <col min="3844" max="3844" width="3.625" style="114" customWidth="1"/>
    <col min="3845" max="3846" width="3.25" style="114" customWidth="1"/>
    <col min="3847" max="3847" width="6" style="114" customWidth="1"/>
    <col min="3848" max="3848" width="5.625" style="114" customWidth="1"/>
    <col min="3849" max="3849" width="3.25" style="114" customWidth="1"/>
    <col min="3850" max="3850" width="5.25" style="114" customWidth="1"/>
    <col min="3851" max="3851" width="1.125" style="114" customWidth="1"/>
    <col min="3852" max="3852" width="10.125" style="114" customWidth="1"/>
    <col min="3853" max="3853" width="3.25" style="114" customWidth="1"/>
    <col min="3854" max="3854" width="6" style="114" customWidth="1"/>
    <col min="3855" max="3855" width="10.25" style="114" customWidth="1"/>
    <col min="3856" max="3856" width="3.25" style="114" customWidth="1"/>
    <col min="3857" max="3857" width="11.375" style="114" customWidth="1"/>
    <col min="3858" max="3858" width="4.875" style="114" customWidth="1"/>
    <col min="3859" max="3859" width="8.375" style="114" customWidth="1"/>
    <col min="3860" max="3860" width="0" style="114" hidden="1" customWidth="1"/>
    <col min="3861" max="4096" width="9" style="114"/>
    <col min="4097" max="4097" width="5.625" style="114" customWidth="1"/>
    <col min="4098" max="4098" width="9.625" style="114" customWidth="1"/>
    <col min="4099" max="4099" width="9.875" style="114" customWidth="1"/>
    <col min="4100" max="4100" width="3.625" style="114" customWidth="1"/>
    <col min="4101" max="4102" width="3.25" style="114" customWidth="1"/>
    <col min="4103" max="4103" width="6" style="114" customWidth="1"/>
    <col min="4104" max="4104" width="5.625" style="114" customWidth="1"/>
    <col min="4105" max="4105" width="3.25" style="114" customWidth="1"/>
    <col min="4106" max="4106" width="5.25" style="114" customWidth="1"/>
    <col min="4107" max="4107" width="1.125" style="114" customWidth="1"/>
    <col min="4108" max="4108" width="10.125" style="114" customWidth="1"/>
    <col min="4109" max="4109" width="3.25" style="114" customWidth="1"/>
    <col min="4110" max="4110" width="6" style="114" customWidth="1"/>
    <col min="4111" max="4111" width="10.25" style="114" customWidth="1"/>
    <col min="4112" max="4112" width="3.25" style="114" customWidth="1"/>
    <col min="4113" max="4113" width="11.375" style="114" customWidth="1"/>
    <col min="4114" max="4114" width="4.875" style="114" customWidth="1"/>
    <col min="4115" max="4115" width="8.375" style="114" customWidth="1"/>
    <col min="4116" max="4116" width="0" style="114" hidden="1" customWidth="1"/>
    <col min="4117" max="4352" width="9" style="114"/>
    <col min="4353" max="4353" width="5.625" style="114" customWidth="1"/>
    <col min="4354" max="4354" width="9.625" style="114" customWidth="1"/>
    <col min="4355" max="4355" width="9.875" style="114" customWidth="1"/>
    <col min="4356" max="4356" width="3.625" style="114" customWidth="1"/>
    <col min="4357" max="4358" width="3.25" style="114" customWidth="1"/>
    <col min="4359" max="4359" width="6" style="114" customWidth="1"/>
    <col min="4360" max="4360" width="5.625" style="114" customWidth="1"/>
    <col min="4361" max="4361" width="3.25" style="114" customWidth="1"/>
    <col min="4362" max="4362" width="5.25" style="114" customWidth="1"/>
    <col min="4363" max="4363" width="1.125" style="114" customWidth="1"/>
    <col min="4364" max="4364" width="10.125" style="114" customWidth="1"/>
    <col min="4365" max="4365" width="3.25" style="114" customWidth="1"/>
    <col min="4366" max="4366" width="6" style="114" customWidth="1"/>
    <col min="4367" max="4367" width="10.25" style="114" customWidth="1"/>
    <col min="4368" max="4368" width="3.25" style="114" customWidth="1"/>
    <col min="4369" max="4369" width="11.375" style="114" customWidth="1"/>
    <col min="4370" max="4370" width="4.875" style="114" customWidth="1"/>
    <col min="4371" max="4371" width="8.375" style="114" customWidth="1"/>
    <col min="4372" max="4372" width="0" style="114" hidden="1" customWidth="1"/>
    <col min="4373" max="4608" width="9" style="114"/>
    <col min="4609" max="4609" width="5.625" style="114" customWidth="1"/>
    <col min="4610" max="4610" width="9.625" style="114" customWidth="1"/>
    <col min="4611" max="4611" width="9.875" style="114" customWidth="1"/>
    <col min="4612" max="4612" width="3.625" style="114" customWidth="1"/>
    <col min="4613" max="4614" width="3.25" style="114" customWidth="1"/>
    <col min="4615" max="4615" width="6" style="114" customWidth="1"/>
    <col min="4616" max="4616" width="5.625" style="114" customWidth="1"/>
    <col min="4617" max="4617" width="3.25" style="114" customWidth="1"/>
    <col min="4618" max="4618" width="5.25" style="114" customWidth="1"/>
    <col min="4619" max="4619" width="1.125" style="114" customWidth="1"/>
    <col min="4620" max="4620" width="10.125" style="114" customWidth="1"/>
    <col min="4621" max="4621" width="3.25" style="114" customWidth="1"/>
    <col min="4622" max="4622" width="6" style="114" customWidth="1"/>
    <col min="4623" max="4623" width="10.25" style="114" customWidth="1"/>
    <col min="4624" max="4624" width="3.25" style="114" customWidth="1"/>
    <col min="4625" max="4625" width="11.375" style="114" customWidth="1"/>
    <col min="4626" max="4626" width="4.875" style="114" customWidth="1"/>
    <col min="4627" max="4627" width="8.375" style="114" customWidth="1"/>
    <col min="4628" max="4628" width="0" style="114" hidden="1" customWidth="1"/>
    <col min="4629" max="4864" width="9" style="114"/>
    <col min="4865" max="4865" width="5.625" style="114" customWidth="1"/>
    <col min="4866" max="4866" width="9.625" style="114" customWidth="1"/>
    <col min="4867" max="4867" width="9.875" style="114" customWidth="1"/>
    <col min="4868" max="4868" width="3.625" style="114" customWidth="1"/>
    <col min="4869" max="4870" width="3.25" style="114" customWidth="1"/>
    <col min="4871" max="4871" width="6" style="114" customWidth="1"/>
    <col min="4872" max="4872" width="5.625" style="114" customWidth="1"/>
    <col min="4873" max="4873" width="3.25" style="114" customWidth="1"/>
    <col min="4874" max="4874" width="5.25" style="114" customWidth="1"/>
    <col min="4875" max="4875" width="1.125" style="114" customWidth="1"/>
    <col min="4876" max="4876" width="10.125" style="114" customWidth="1"/>
    <col min="4877" max="4877" width="3.25" style="114" customWidth="1"/>
    <col min="4878" max="4878" width="6" style="114" customWidth="1"/>
    <col min="4879" max="4879" width="10.25" style="114" customWidth="1"/>
    <col min="4880" max="4880" width="3.25" style="114" customWidth="1"/>
    <col min="4881" max="4881" width="11.375" style="114" customWidth="1"/>
    <col min="4882" max="4882" width="4.875" style="114" customWidth="1"/>
    <col min="4883" max="4883" width="8.375" style="114" customWidth="1"/>
    <col min="4884" max="4884" width="0" style="114" hidden="1" customWidth="1"/>
    <col min="4885" max="5120" width="9" style="114"/>
    <col min="5121" max="5121" width="5.625" style="114" customWidth="1"/>
    <col min="5122" max="5122" width="9.625" style="114" customWidth="1"/>
    <col min="5123" max="5123" width="9.875" style="114" customWidth="1"/>
    <col min="5124" max="5124" width="3.625" style="114" customWidth="1"/>
    <col min="5125" max="5126" width="3.25" style="114" customWidth="1"/>
    <col min="5127" max="5127" width="6" style="114" customWidth="1"/>
    <col min="5128" max="5128" width="5.625" style="114" customWidth="1"/>
    <col min="5129" max="5129" width="3.25" style="114" customWidth="1"/>
    <col min="5130" max="5130" width="5.25" style="114" customWidth="1"/>
    <col min="5131" max="5131" width="1.125" style="114" customWidth="1"/>
    <col min="5132" max="5132" width="10.125" style="114" customWidth="1"/>
    <col min="5133" max="5133" width="3.25" style="114" customWidth="1"/>
    <col min="5134" max="5134" width="6" style="114" customWidth="1"/>
    <col min="5135" max="5135" width="10.25" style="114" customWidth="1"/>
    <col min="5136" max="5136" width="3.25" style="114" customWidth="1"/>
    <col min="5137" max="5137" width="11.375" style="114" customWidth="1"/>
    <col min="5138" max="5138" width="4.875" style="114" customWidth="1"/>
    <col min="5139" max="5139" width="8.375" style="114" customWidth="1"/>
    <col min="5140" max="5140" width="0" style="114" hidden="1" customWidth="1"/>
    <col min="5141" max="5376" width="9" style="114"/>
    <col min="5377" max="5377" width="5.625" style="114" customWidth="1"/>
    <col min="5378" max="5378" width="9.625" style="114" customWidth="1"/>
    <col min="5379" max="5379" width="9.875" style="114" customWidth="1"/>
    <col min="5380" max="5380" width="3.625" style="114" customWidth="1"/>
    <col min="5381" max="5382" width="3.25" style="114" customWidth="1"/>
    <col min="5383" max="5383" width="6" style="114" customWidth="1"/>
    <col min="5384" max="5384" width="5.625" style="114" customWidth="1"/>
    <col min="5385" max="5385" width="3.25" style="114" customWidth="1"/>
    <col min="5386" max="5386" width="5.25" style="114" customWidth="1"/>
    <col min="5387" max="5387" width="1.125" style="114" customWidth="1"/>
    <col min="5388" max="5388" width="10.125" style="114" customWidth="1"/>
    <col min="5389" max="5389" width="3.25" style="114" customWidth="1"/>
    <col min="5390" max="5390" width="6" style="114" customWidth="1"/>
    <col min="5391" max="5391" width="10.25" style="114" customWidth="1"/>
    <col min="5392" max="5392" width="3.25" style="114" customWidth="1"/>
    <col min="5393" max="5393" width="11.375" style="114" customWidth="1"/>
    <col min="5394" max="5394" width="4.875" style="114" customWidth="1"/>
    <col min="5395" max="5395" width="8.375" style="114" customWidth="1"/>
    <col min="5396" max="5396" width="0" style="114" hidden="1" customWidth="1"/>
    <col min="5397" max="5632" width="9" style="114"/>
    <col min="5633" max="5633" width="5.625" style="114" customWidth="1"/>
    <col min="5634" max="5634" width="9.625" style="114" customWidth="1"/>
    <col min="5635" max="5635" width="9.875" style="114" customWidth="1"/>
    <col min="5636" max="5636" width="3.625" style="114" customWidth="1"/>
    <col min="5637" max="5638" width="3.25" style="114" customWidth="1"/>
    <col min="5639" max="5639" width="6" style="114" customWidth="1"/>
    <col min="5640" max="5640" width="5.625" style="114" customWidth="1"/>
    <col min="5641" max="5641" width="3.25" style="114" customWidth="1"/>
    <col min="5642" max="5642" width="5.25" style="114" customWidth="1"/>
    <col min="5643" max="5643" width="1.125" style="114" customWidth="1"/>
    <col min="5644" max="5644" width="10.125" style="114" customWidth="1"/>
    <col min="5645" max="5645" width="3.25" style="114" customWidth="1"/>
    <col min="5646" max="5646" width="6" style="114" customWidth="1"/>
    <col min="5647" max="5647" width="10.25" style="114" customWidth="1"/>
    <col min="5648" max="5648" width="3.25" style="114" customWidth="1"/>
    <col min="5649" max="5649" width="11.375" style="114" customWidth="1"/>
    <col min="5650" max="5650" width="4.875" style="114" customWidth="1"/>
    <col min="5651" max="5651" width="8.375" style="114" customWidth="1"/>
    <col min="5652" max="5652" width="0" style="114" hidden="1" customWidth="1"/>
    <col min="5653" max="5888" width="9" style="114"/>
    <col min="5889" max="5889" width="5.625" style="114" customWidth="1"/>
    <col min="5890" max="5890" width="9.625" style="114" customWidth="1"/>
    <col min="5891" max="5891" width="9.875" style="114" customWidth="1"/>
    <col min="5892" max="5892" width="3.625" style="114" customWidth="1"/>
    <col min="5893" max="5894" width="3.25" style="114" customWidth="1"/>
    <col min="5895" max="5895" width="6" style="114" customWidth="1"/>
    <col min="5896" max="5896" width="5.625" style="114" customWidth="1"/>
    <col min="5897" max="5897" width="3.25" style="114" customWidth="1"/>
    <col min="5898" max="5898" width="5.25" style="114" customWidth="1"/>
    <col min="5899" max="5899" width="1.125" style="114" customWidth="1"/>
    <col min="5900" max="5900" width="10.125" style="114" customWidth="1"/>
    <col min="5901" max="5901" width="3.25" style="114" customWidth="1"/>
    <col min="5902" max="5902" width="6" style="114" customWidth="1"/>
    <col min="5903" max="5903" width="10.25" style="114" customWidth="1"/>
    <col min="5904" max="5904" width="3.25" style="114" customWidth="1"/>
    <col min="5905" max="5905" width="11.375" style="114" customWidth="1"/>
    <col min="5906" max="5906" width="4.875" style="114" customWidth="1"/>
    <col min="5907" max="5907" width="8.375" style="114" customWidth="1"/>
    <col min="5908" max="5908" width="0" style="114" hidden="1" customWidth="1"/>
    <col min="5909" max="6144" width="9" style="114"/>
    <col min="6145" max="6145" width="5.625" style="114" customWidth="1"/>
    <col min="6146" max="6146" width="9.625" style="114" customWidth="1"/>
    <col min="6147" max="6147" width="9.875" style="114" customWidth="1"/>
    <col min="6148" max="6148" width="3.625" style="114" customWidth="1"/>
    <col min="6149" max="6150" width="3.25" style="114" customWidth="1"/>
    <col min="6151" max="6151" width="6" style="114" customWidth="1"/>
    <col min="6152" max="6152" width="5.625" style="114" customWidth="1"/>
    <col min="6153" max="6153" width="3.25" style="114" customWidth="1"/>
    <col min="6154" max="6154" width="5.25" style="114" customWidth="1"/>
    <col min="6155" max="6155" width="1.125" style="114" customWidth="1"/>
    <col min="6156" max="6156" width="10.125" style="114" customWidth="1"/>
    <col min="6157" max="6157" width="3.25" style="114" customWidth="1"/>
    <col min="6158" max="6158" width="6" style="114" customWidth="1"/>
    <col min="6159" max="6159" width="10.25" style="114" customWidth="1"/>
    <col min="6160" max="6160" width="3.25" style="114" customWidth="1"/>
    <col min="6161" max="6161" width="11.375" style="114" customWidth="1"/>
    <col min="6162" max="6162" width="4.875" style="114" customWidth="1"/>
    <col min="6163" max="6163" width="8.375" style="114" customWidth="1"/>
    <col min="6164" max="6164" width="0" style="114" hidden="1" customWidth="1"/>
    <col min="6165" max="6400" width="9" style="114"/>
    <col min="6401" max="6401" width="5.625" style="114" customWidth="1"/>
    <col min="6402" max="6402" width="9.625" style="114" customWidth="1"/>
    <col min="6403" max="6403" width="9.875" style="114" customWidth="1"/>
    <col min="6404" max="6404" width="3.625" style="114" customWidth="1"/>
    <col min="6405" max="6406" width="3.25" style="114" customWidth="1"/>
    <col min="6407" max="6407" width="6" style="114" customWidth="1"/>
    <col min="6408" max="6408" width="5.625" style="114" customWidth="1"/>
    <col min="6409" max="6409" width="3.25" style="114" customWidth="1"/>
    <col min="6410" max="6410" width="5.25" style="114" customWidth="1"/>
    <col min="6411" max="6411" width="1.125" style="114" customWidth="1"/>
    <col min="6412" max="6412" width="10.125" style="114" customWidth="1"/>
    <col min="6413" max="6413" width="3.25" style="114" customWidth="1"/>
    <col min="6414" max="6414" width="6" style="114" customWidth="1"/>
    <col min="6415" max="6415" width="10.25" style="114" customWidth="1"/>
    <col min="6416" max="6416" width="3.25" style="114" customWidth="1"/>
    <col min="6417" max="6417" width="11.375" style="114" customWidth="1"/>
    <col min="6418" max="6418" width="4.875" style="114" customWidth="1"/>
    <col min="6419" max="6419" width="8.375" style="114" customWidth="1"/>
    <col min="6420" max="6420" width="0" style="114" hidden="1" customWidth="1"/>
    <col min="6421" max="6656" width="9" style="114"/>
    <col min="6657" max="6657" width="5.625" style="114" customWidth="1"/>
    <col min="6658" max="6658" width="9.625" style="114" customWidth="1"/>
    <col min="6659" max="6659" width="9.875" style="114" customWidth="1"/>
    <col min="6660" max="6660" width="3.625" style="114" customWidth="1"/>
    <col min="6661" max="6662" width="3.25" style="114" customWidth="1"/>
    <col min="6663" max="6663" width="6" style="114" customWidth="1"/>
    <col min="6664" max="6664" width="5.625" style="114" customWidth="1"/>
    <col min="6665" max="6665" width="3.25" style="114" customWidth="1"/>
    <col min="6666" max="6666" width="5.25" style="114" customWidth="1"/>
    <col min="6667" max="6667" width="1.125" style="114" customWidth="1"/>
    <col min="6668" max="6668" width="10.125" style="114" customWidth="1"/>
    <col min="6669" max="6669" width="3.25" style="114" customWidth="1"/>
    <col min="6670" max="6670" width="6" style="114" customWidth="1"/>
    <col min="6671" max="6671" width="10.25" style="114" customWidth="1"/>
    <col min="6672" max="6672" width="3.25" style="114" customWidth="1"/>
    <col min="6673" max="6673" width="11.375" style="114" customWidth="1"/>
    <col min="6674" max="6674" width="4.875" style="114" customWidth="1"/>
    <col min="6675" max="6675" width="8.375" style="114" customWidth="1"/>
    <col min="6676" max="6676" width="0" style="114" hidden="1" customWidth="1"/>
    <col min="6677" max="6912" width="9" style="114"/>
    <col min="6913" max="6913" width="5.625" style="114" customWidth="1"/>
    <col min="6914" max="6914" width="9.625" style="114" customWidth="1"/>
    <col min="6915" max="6915" width="9.875" style="114" customWidth="1"/>
    <col min="6916" max="6916" width="3.625" style="114" customWidth="1"/>
    <col min="6917" max="6918" width="3.25" style="114" customWidth="1"/>
    <col min="6919" max="6919" width="6" style="114" customWidth="1"/>
    <col min="6920" max="6920" width="5.625" style="114" customWidth="1"/>
    <col min="6921" max="6921" width="3.25" style="114" customWidth="1"/>
    <col min="6922" max="6922" width="5.25" style="114" customWidth="1"/>
    <col min="6923" max="6923" width="1.125" style="114" customWidth="1"/>
    <col min="6924" max="6924" width="10.125" style="114" customWidth="1"/>
    <col min="6925" max="6925" width="3.25" style="114" customWidth="1"/>
    <col min="6926" max="6926" width="6" style="114" customWidth="1"/>
    <col min="6927" max="6927" width="10.25" style="114" customWidth="1"/>
    <col min="6928" max="6928" width="3.25" style="114" customWidth="1"/>
    <col min="6929" max="6929" width="11.375" style="114" customWidth="1"/>
    <col min="6930" max="6930" width="4.875" style="114" customWidth="1"/>
    <col min="6931" max="6931" width="8.375" style="114" customWidth="1"/>
    <col min="6932" max="6932" width="0" style="114" hidden="1" customWidth="1"/>
    <col min="6933" max="7168" width="9" style="114"/>
    <col min="7169" max="7169" width="5.625" style="114" customWidth="1"/>
    <col min="7170" max="7170" width="9.625" style="114" customWidth="1"/>
    <col min="7171" max="7171" width="9.875" style="114" customWidth="1"/>
    <col min="7172" max="7172" width="3.625" style="114" customWidth="1"/>
    <col min="7173" max="7174" width="3.25" style="114" customWidth="1"/>
    <col min="7175" max="7175" width="6" style="114" customWidth="1"/>
    <col min="7176" max="7176" width="5.625" style="114" customWidth="1"/>
    <col min="7177" max="7177" width="3.25" style="114" customWidth="1"/>
    <col min="7178" max="7178" width="5.25" style="114" customWidth="1"/>
    <col min="7179" max="7179" width="1.125" style="114" customWidth="1"/>
    <col min="7180" max="7180" width="10.125" style="114" customWidth="1"/>
    <col min="7181" max="7181" width="3.25" style="114" customWidth="1"/>
    <col min="7182" max="7182" width="6" style="114" customWidth="1"/>
    <col min="7183" max="7183" width="10.25" style="114" customWidth="1"/>
    <col min="7184" max="7184" width="3.25" style="114" customWidth="1"/>
    <col min="7185" max="7185" width="11.375" style="114" customWidth="1"/>
    <col min="7186" max="7186" width="4.875" style="114" customWidth="1"/>
    <col min="7187" max="7187" width="8.375" style="114" customWidth="1"/>
    <col min="7188" max="7188" width="0" style="114" hidden="1" customWidth="1"/>
    <col min="7189" max="7424" width="9" style="114"/>
    <col min="7425" max="7425" width="5.625" style="114" customWidth="1"/>
    <col min="7426" max="7426" width="9.625" style="114" customWidth="1"/>
    <col min="7427" max="7427" width="9.875" style="114" customWidth="1"/>
    <col min="7428" max="7428" width="3.625" style="114" customWidth="1"/>
    <col min="7429" max="7430" width="3.25" style="114" customWidth="1"/>
    <col min="7431" max="7431" width="6" style="114" customWidth="1"/>
    <col min="7432" max="7432" width="5.625" style="114" customWidth="1"/>
    <col min="7433" max="7433" width="3.25" style="114" customWidth="1"/>
    <col min="7434" max="7434" width="5.25" style="114" customWidth="1"/>
    <col min="7435" max="7435" width="1.125" style="114" customWidth="1"/>
    <col min="7436" max="7436" width="10.125" style="114" customWidth="1"/>
    <col min="7437" max="7437" width="3.25" style="114" customWidth="1"/>
    <col min="7438" max="7438" width="6" style="114" customWidth="1"/>
    <col min="7439" max="7439" width="10.25" style="114" customWidth="1"/>
    <col min="7440" max="7440" width="3.25" style="114" customWidth="1"/>
    <col min="7441" max="7441" width="11.375" style="114" customWidth="1"/>
    <col min="7442" max="7442" width="4.875" style="114" customWidth="1"/>
    <col min="7443" max="7443" width="8.375" style="114" customWidth="1"/>
    <col min="7444" max="7444" width="0" style="114" hidden="1" customWidth="1"/>
    <col min="7445" max="7680" width="9" style="114"/>
    <col min="7681" max="7681" width="5.625" style="114" customWidth="1"/>
    <col min="7682" max="7682" width="9.625" style="114" customWidth="1"/>
    <col min="7683" max="7683" width="9.875" style="114" customWidth="1"/>
    <col min="7684" max="7684" width="3.625" style="114" customWidth="1"/>
    <col min="7685" max="7686" width="3.25" style="114" customWidth="1"/>
    <col min="7687" max="7687" width="6" style="114" customWidth="1"/>
    <col min="7688" max="7688" width="5.625" style="114" customWidth="1"/>
    <col min="7689" max="7689" width="3.25" style="114" customWidth="1"/>
    <col min="7690" max="7690" width="5.25" style="114" customWidth="1"/>
    <col min="7691" max="7691" width="1.125" style="114" customWidth="1"/>
    <col min="7692" max="7692" width="10.125" style="114" customWidth="1"/>
    <col min="7693" max="7693" width="3.25" style="114" customWidth="1"/>
    <col min="7694" max="7694" width="6" style="114" customWidth="1"/>
    <col min="7695" max="7695" width="10.25" style="114" customWidth="1"/>
    <col min="7696" max="7696" width="3.25" style="114" customWidth="1"/>
    <col min="7697" max="7697" width="11.375" style="114" customWidth="1"/>
    <col min="7698" max="7698" width="4.875" style="114" customWidth="1"/>
    <col min="7699" max="7699" width="8.375" style="114" customWidth="1"/>
    <col min="7700" max="7700" width="0" style="114" hidden="1" customWidth="1"/>
    <col min="7701" max="7936" width="9" style="114"/>
    <col min="7937" max="7937" width="5.625" style="114" customWidth="1"/>
    <col min="7938" max="7938" width="9.625" style="114" customWidth="1"/>
    <col min="7939" max="7939" width="9.875" style="114" customWidth="1"/>
    <col min="7940" max="7940" width="3.625" style="114" customWidth="1"/>
    <col min="7941" max="7942" width="3.25" style="114" customWidth="1"/>
    <col min="7943" max="7943" width="6" style="114" customWidth="1"/>
    <col min="7944" max="7944" width="5.625" style="114" customWidth="1"/>
    <col min="7945" max="7945" width="3.25" style="114" customWidth="1"/>
    <col min="7946" max="7946" width="5.25" style="114" customWidth="1"/>
    <col min="7947" max="7947" width="1.125" style="114" customWidth="1"/>
    <col min="7948" max="7948" width="10.125" style="114" customWidth="1"/>
    <col min="7949" max="7949" width="3.25" style="114" customWidth="1"/>
    <col min="7950" max="7950" width="6" style="114" customWidth="1"/>
    <col min="7951" max="7951" width="10.25" style="114" customWidth="1"/>
    <col min="7952" max="7952" width="3.25" style="114" customWidth="1"/>
    <col min="7953" max="7953" width="11.375" style="114" customWidth="1"/>
    <col min="7954" max="7954" width="4.875" style="114" customWidth="1"/>
    <col min="7955" max="7955" width="8.375" style="114" customWidth="1"/>
    <col min="7956" max="7956" width="0" style="114" hidden="1" customWidth="1"/>
    <col min="7957" max="8192" width="9" style="114"/>
    <col min="8193" max="8193" width="5.625" style="114" customWidth="1"/>
    <col min="8194" max="8194" width="9.625" style="114" customWidth="1"/>
    <col min="8195" max="8195" width="9.875" style="114" customWidth="1"/>
    <col min="8196" max="8196" width="3.625" style="114" customWidth="1"/>
    <col min="8197" max="8198" width="3.25" style="114" customWidth="1"/>
    <col min="8199" max="8199" width="6" style="114" customWidth="1"/>
    <col min="8200" max="8200" width="5.625" style="114" customWidth="1"/>
    <col min="8201" max="8201" width="3.25" style="114" customWidth="1"/>
    <col min="8202" max="8202" width="5.25" style="114" customWidth="1"/>
    <col min="8203" max="8203" width="1.125" style="114" customWidth="1"/>
    <col min="8204" max="8204" width="10.125" style="114" customWidth="1"/>
    <col min="8205" max="8205" width="3.25" style="114" customWidth="1"/>
    <col min="8206" max="8206" width="6" style="114" customWidth="1"/>
    <col min="8207" max="8207" width="10.25" style="114" customWidth="1"/>
    <col min="8208" max="8208" width="3.25" style="114" customWidth="1"/>
    <col min="8209" max="8209" width="11.375" style="114" customWidth="1"/>
    <col min="8210" max="8210" width="4.875" style="114" customWidth="1"/>
    <col min="8211" max="8211" width="8.375" style="114" customWidth="1"/>
    <col min="8212" max="8212" width="0" style="114" hidden="1" customWidth="1"/>
    <col min="8213" max="8448" width="9" style="114"/>
    <col min="8449" max="8449" width="5.625" style="114" customWidth="1"/>
    <col min="8450" max="8450" width="9.625" style="114" customWidth="1"/>
    <col min="8451" max="8451" width="9.875" style="114" customWidth="1"/>
    <col min="8452" max="8452" width="3.625" style="114" customWidth="1"/>
    <col min="8453" max="8454" width="3.25" style="114" customWidth="1"/>
    <col min="8455" max="8455" width="6" style="114" customWidth="1"/>
    <col min="8456" max="8456" width="5.625" style="114" customWidth="1"/>
    <col min="8457" max="8457" width="3.25" style="114" customWidth="1"/>
    <col min="8458" max="8458" width="5.25" style="114" customWidth="1"/>
    <col min="8459" max="8459" width="1.125" style="114" customWidth="1"/>
    <col min="8460" max="8460" width="10.125" style="114" customWidth="1"/>
    <col min="8461" max="8461" width="3.25" style="114" customWidth="1"/>
    <col min="8462" max="8462" width="6" style="114" customWidth="1"/>
    <col min="8463" max="8463" width="10.25" style="114" customWidth="1"/>
    <col min="8464" max="8464" width="3.25" style="114" customWidth="1"/>
    <col min="8465" max="8465" width="11.375" style="114" customWidth="1"/>
    <col min="8466" max="8466" width="4.875" style="114" customWidth="1"/>
    <col min="8467" max="8467" width="8.375" style="114" customWidth="1"/>
    <col min="8468" max="8468" width="0" style="114" hidden="1" customWidth="1"/>
    <col min="8469" max="8704" width="9" style="114"/>
    <col min="8705" max="8705" width="5.625" style="114" customWidth="1"/>
    <col min="8706" max="8706" width="9.625" style="114" customWidth="1"/>
    <col min="8707" max="8707" width="9.875" style="114" customWidth="1"/>
    <col min="8708" max="8708" width="3.625" style="114" customWidth="1"/>
    <col min="8709" max="8710" width="3.25" style="114" customWidth="1"/>
    <col min="8711" max="8711" width="6" style="114" customWidth="1"/>
    <col min="8712" max="8712" width="5.625" style="114" customWidth="1"/>
    <col min="8713" max="8713" width="3.25" style="114" customWidth="1"/>
    <col min="8714" max="8714" width="5.25" style="114" customWidth="1"/>
    <col min="8715" max="8715" width="1.125" style="114" customWidth="1"/>
    <col min="8716" max="8716" width="10.125" style="114" customWidth="1"/>
    <col min="8717" max="8717" width="3.25" style="114" customWidth="1"/>
    <col min="8718" max="8718" width="6" style="114" customWidth="1"/>
    <col min="8719" max="8719" width="10.25" style="114" customWidth="1"/>
    <col min="8720" max="8720" width="3.25" style="114" customWidth="1"/>
    <col min="8721" max="8721" width="11.375" style="114" customWidth="1"/>
    <col min="8722" max="8722" width="4.875" style="114" customWidth="1"/>
    <col min="8723" max="8723" width="8.375" style="114" customWidth="1"/>
    <col min="8724" max="8724" width="0" style="114" hidden="1" customWidth="1"/>
    <col min="8725" max="8960" width="9" style="114"/>
    <col min="8961" max="8961" width="5.625" style="114" customWidth="1"/>
    <col min="8962" max="8962" width="9.625" style="114" customWidth="1"/>
    <col min="8963" max="8963" width="9.875" style="114" customWidth="1"/>
    <col min="8964" max="8964" width="3.625" style="114" customWidth="1"/>
    <col min="8965" max="8966" width="3.25" style="114" customWidth="1"/>
    <col min="8967" max="8967" width="6" style="114" customWidth="1"/>
    <col min="8968" max="8968" width="5.625" style="114" customWidth="1"/>
    <col min="8969" max="8969" width="3.25" style="114" customWidth="1"/>
    <col min="8970" max="8970" width="5.25" style="114" customWidth="1"/>
    <col min="8971" max="8971" width="1.125" style="114" customWidth="1"/>
    <col min="8972" max="8972" width="10.125" style="114" customWidth="1"/>
    <col min="8973" max="8973" width="3.25" style="114" customWidth="1"/>
    <col min="8974" max="8974" width="6" style="114" customWidth="1"/>
    <col min="8975" max="8975" width="10.25" style="114" customWidth="1"/>
    <col min="8976" max="8976" width="3.25" style="114" customWidth="1"/>
    <col min="8977" max="8977" width="11.375" style="114" customWidth="1"/>
    <col min="8978" max="8978" width="4.875" style="114" customWidth="1"/>
    <col min="8979" max="8979" width="8.375" style="114" customWidth="1"/>
    <col min="8980" max="8980" width="0" style="114" hidden="1" customWidth="1"/>
    <col min="8981" max="9216" width="9" style="114"/>
    <col min="9217" max="9217" width="5.625" style="114" customWidth="1"/>
    <col min="9218" max="9218" width="9.625" style="114" customWidth="1"/>
    <col min="9219" max="9219" width="9.875" style="114" customWidth="1"/>
    <col min="9220" max="9220" width="3.625" style="114" customWidth="1"/>
    <col min="9221" max="9222" width="3.25" style="114" customWidth="1"/>
    <col min="9223" max="9223" width="6" style="114" customWidth="1"/>
    <col min="9224" max="9224" width="5.625" style="114" customWidth="1"/>
    <col min="9225" max="9225" width="3.25" style="114" customWidth="1"/>
    <col min="9226" max="9226" width="5.25" style="114" customWidth="1"/>
    <col min="9227" max="9227" width="1.125" style="114" customWidth="1"/>
    <col min="9228" max="9228" width="10.125" style="114" customWidth="1"/>
    <col min="9229" max="9229" width="3.25" style="114" customWidth="1"/>
    <col min="9230" max="9230" width="6" style="114" customWidth="1"/>
    <col min="9231" max="9231" width="10.25" style="114" customWidth="1"/>
    <col min="9232" max="9232" width="3.25" style="114" customWidth="1"/>
    <col min="9233" max="9233" width="11.375" style="114" customWidth="1"/>
    <col min="9234" max="9234" width="4.875" style="114" customWidth="1"/>
    <col min="9235" max="9235" width="8.375" style="114" customWidth="1"/>
    <col min="9236" max="9236" width="0" style="114" hidden="1" customWidth="1"/>
    <col min="9237" max="9472" width="9" style="114"/>
    <col min="9473" max="9473" width="5.625" style="114" customWidth="1"/>
    <col min="9474" max="9474" width="9.625" style="114" customWidth="1"/>
    <col min="9475" max="9475" width="9.875" style="114" customWidth="1"/>
    <col min="9476" max="9476" width="3.625" style="114" customWidth="1"/>
    <col min="9477" max="9478" width="3.25" style="114" customWidth="1"/>
    <col min="9479" max="9479" width="6" style="114" customWidth="1"/>
    <col min="9480" max="9480" width="5.625" style="114" customWidth="1"/>
    <col min="9481" max="9481" width="3.25" style="114" customWidth="1"/>
    <col min="9482" max="9482" width="5.25" style="114" customWidth="1"/>
    <col min="9483" max="9483" width="1.125" style="114" customWidth="1"/>
    <col min="9484" max="9484" width="10.125" style="114" customWidth="1"/>
    <col min="9485" max="9485" width="3.25" style="114" customWidth="1"/>
    <col min="9486" max="9486" width="6" style="114" customWidth="1"/>
    <col min="9487" max="9487" width="10.25" style="114" customWidth="1"/>
    <col min="9488" max="9488" width="3.25" style="114" customWidth="1"/>
    <col min="9489" max="9489" width="11.375" style="114" customWidth="1"/>
    <col min="9490" max="9490" width="4.875" style="114" customWidth="1"/>
    <col min="9491" max="9491" width="8.375" style="114" customWidth="1"/>
    <col min="9492" max="9492" width="0" style="114" hidden="1" customWidth="1"/>
    <col min="9493" max="9728" width="9" style="114"/>
    <col min="9729" max="9729" width="5.625" style="114" customWidth="1"/>
    <col min="9730" max="9730" width="9.625" style="114" customWidth="1"/>
    <col min="9731" max="9731" width="9.875" style="114" customWidth="1"/>
    <col min="9732" max="9732" width="3.625" style="114" customWidth="1"/>
    <col min="9733" max="9734" width="3.25" style="114" customWidth="1"/>
    <col min="9735" max="9735" width="6" style="114" customWidth="1"/>
    <col min="9736" max="9736" width="5.625" style="114" customWidth="1"/>
    <col min="9737" max="9737" width="3.25" style="114" customWidth="1"/>
    <col min="9738" max="9738" width="5.25" style="114" customWidth="1"/>
    <col min="9739" max="9739" width="1.125" style="114" customWidth="1"/>
    <col min="9740" max="9740" width="10.125" style="114" customWidth="1"/>
    <col min="9741" max="9741" width="3.25" style="114" customWidth="1"/>
    <col min="9742" max="9742" width="6" style="114" customWidth="1"/>
    <col min="9743" max="9743" width="10.25" style="114" customWidth="1"/>
    <col min="9744" max="9744" width="3.25" style="114" customWidth="1"/>
    <col min="9745" max="9745" width="11.375" style="114" customWidth="1"/>
    <col min="9746" max="9746" width="4.875" style="114" customWidth="1"/>
    <col min="9747" max="9747" width="8.375" style="114" customWidth="1"/>
    <col min="9748" max="9748" width="0" style="114" hidden="1" customWidth="1"/>
    <col min="9749" max="9984" width="9" style="114"/>
    <col min="9985" max="9985" width="5.625" style="114" customWidth="1"/>
    <col min="9986" max="9986" width="9.625" style="114" customWidth="1"/>
    <col min="9987" max="9987" width="9.875" style="114" customWidth="1"/>
    <col min="9988" max="9988" width="3.625" style="114" customWidth="1"/>
    <col min="9989" max="9990" width="3.25" style="114" customWidth="1"/>
    <col min="9991" max="9991" width="6" style="114" customWidth="1"/>
    <col min="9992" max="9992" width="5.625" style="114" customWidth="1"/>
    <col min="9993" max="9993" width="3.25" style="114" customWidth="1"/>
    <col min="9994" max="9994" width="5.25" style="114" customWidth="1"/>
    <col min="9995" max="9995" width="1.125" style="114" customWidth="1"/>
    <col min="9996" max="9996" width="10.125" style="114" customWidth="1"/>
    <col min="9997" max="9997" width="3.25" style="114" customWidth="1"/>
    <col min="9998" max="9998" width="6" style="114" customWidth="1"/>
    <col min="9999" max="9999" width="10.25" style="114" customWidth="1"/>
    <col min="10000" max="10000" width="3.25" style="114" customWidth="1"/>
    <col min="10001" max="10001" width="11.375" style="114" customWidth="1"/>
    <col min="10002" max="10002" width="4.875" style="114" customWidth="1"/>
    <col min="10003" max="10003" width="8.375" style="114" customWidth="1"/>
    <col min="10004" max="10004" width="0" style="114" hidden="1" customWidth="1"/>
    <col min="10005" max="10240" width="9" style="114"/>
    <col min="10241" max="10241" width="5.625" style="114" customWidth="1"/>
    <col min="10242" max="10242" width="9.625" style="114" customWidth="1"/>
    <col min="10243" max="10243" width="9.875" style="114" customWidth="1"/>
    <col min="10244" max="10244" width="3.625" style="114" customWidth="1"/>
    <col min="10245" max="10246" width="3.25" style="114" customWidth="1"/>
    <col min="10247" max="10247" width="6" style="114" customWidth="1"/>
    <col min="10248" max="10248" width="5.625" style="114" customWidth="1"/>
    <col min="10249" max="10249" width="3.25" style="114" customWidth="1"/>
    <col min="10250" max="10250" width="5.25" style="114" customWidth="1"/>
    <col min="10251" max="10251" width="1.125" style="114" customWidth="1"/>
    <col min="10252" max="10252" width="10.125" style="114" customWidth="1"/>
    <col min="10253" max="10253" width="3.25" style="114" customWidth="1"/>
    <col min="10254" max="10254" width="6" style="114" customWidth="1"/>
    <col min="10255" max="10255" width="10.25" style="114" customWidth="1"/>
    <col min="10256" max="10256" width="3.25" style="114" customWidth="1"/>
    <col min="10257" max="10257" width="11.375" style="114" customWidth="1"/>
    <col min="10258" max="10258" width="4.875" style="114" customWidth="1"/>
    <col min="10259" max="10259" width="8.375" style="114" customWidth="1"/>
    <col min="10260" max="10260" width="0" style="114" hidden="1" customWidth="1"/>
    <col min="10261" max="10496" width="9" style="114"/>
    <col min="10497" max="10497" width="5.625" style="114" customWidth="1"/>
    <col min="10498" max="10498" width="9.625" style="114" customWidth="1"/>
    <col min="10499" max="10499" width="9.875" style="114" customWidth="1"/>
    <col min="10500" max="10500" width="3.625" style="114" customWidth="1"/>
    <col min="10501" max="10502" width="3.25" style="114" customWidth="1"/>
    <col min="10503" max="10503" width="6" style="114" customWidth="1"/>
    <col min="10504" max="10504" width="5.625" style="114" customWidth="1"/>
    <col min="10505" max="10505" width="3.25" style="114" customWidth="1"/>
    <col min="10506" max="10506" width="5.25" style="114" customWidth="1"/>
    <col min="10507" max="10507" width="1.125" style="114" customWidth="1"/>
    <col min="10508" max="10508" width="10.125" style="114" customWidth="1"/>
    <col min="10509" max="10509" width="3.25" style="114" customWidth="1"/>
    <col min="10510" max="10510" width="6" style="114" customWidth="1"/>
    <col min="10511" max="10511" width="10.25" style="114" customWidth="1"/>
    <col min="10512" max="10512" width="3.25" style="114" customWidth="1"/>
    <col min="10513" max="10513" width="11.375" style="114" customWidth="1"/>
    <col min="10514" max="10514" width="4.875" style="114" customWidth="1"/>
    <col min="10515" max="10515" width="8.375" style="114" customWidth="1"/>
    <col min="10516" max="10516" width="0" style="114" hidden="1" customWidth="1"/>
    <col min="10517" max="10752" width="9" style="114"/>
    <col min="10753" max="10753" width="5.625" style="114" customWidth="1"/>
    <col min="10754" max="10754" width="9.625" style="114" customWidth="1"/>
    <col min="10755" max="10755" width="9.875" style="114" customWidth="1"/>
    <col min="10756" max="10756" width="3.625" style="114" customWidth="1"/>
    <col min="10757" max="10758" width="3.25" style="114" customWidth="1"/>
    <col min="10759" max="10759" width="6" style="114" customWidth="1"/>
    <col min="10760" max="10760" width="5.625" style="114" customWidth="1"/>
    <col min="10761" max="10761" width="3.25" style="114" customWidth="1"/>
    <col min="10762" max="10762" width="5.25" style="114" customWidth="1"/>
    <col min="10763" max="10763" width="1.125" style="114" customWidth="1"/>
    <col min="10764" max="10764" width="10.125" style="114" customWidth="1"/>
    <col min="10765" max="10765" width="3.25" style="114" customWidth="1"/>
    <col min="10766" max="10766" width="6" style="114" customWidth="1"/>
    <col min="10767" max="10767" width="10.25" style="114" customWidth="1"/>
    <col min="10768" max="10768" width="3.25" style="114" customWidth="1"/>
    <col min="10769" max="10769" width="11.375" style="114" customWidth="1"/>
    <col min="10770" max="10770" width="4.875" style="114" customWidth="1"/>
    <col min="10771" max="10771" width="8.375" style="114" customWidth="1"/>
    <col min="10772" max="10772" width="0" style="114" hidden="1" customWidth="1"/>
    <col min="10773" max="11008" width="9" style="114"/>
    <col min="11009" max="11009" width="5.625" style="114" customWidth="1"/>
    <col min="11010" max="11010" width="9.625" style="114" customWidth="1"/>
    <col min="11011" max="11011" width="9.875" style="114" customWidth="1"/>
    <col min="11012" max="11012" width="3.625" style="114" customWidth="1"/>
    <col min="11013" max="11014" width="3.25" style="114" customWidth="1"/>
    <col min="11015" max="11015" width="6" style="114" customWidth="1"/>
    <col min="11016" max="11016" width="5.625" style="114" customWidth="1"/>
    <col min="11017" max="11017" width="3.25" style="114" customWidth="1"/>
    <col min="11018" max="11018" width="5.25" style="114" customWidth="1"/>
    <col min="11019" max="11019" width="1.125" style="114" customWidth="1"/>
    <col min="11020" max="11020" width="10.125" style="114" customWidth="1"/>
    <col min="11021" max="11021" width="3.25" style="114" customWidth="1"/>
    <col min="11022" max="11022" width="6" style="114" customWidth="1"/>
    <col min="11023" max="11023" width="10.25" style="114" customWidth="1"/>
    <col min="11024" max="11024" width="3.25" style="114" customWidth="1"/>
    <col min="11025" max="11025" width="11.375" style="114" customWidth="1"/>
    <col min="11026" max="11026" width="4.875" style="114" customWidth="1"/>
    <col min="11027" max="11027" width="8.375" style="114" customWidth="1"/>
    <col min="11028" max="11028" width="0" style="114" hidden="1" customWidth="1"/>
    <col min="11029" max="11264" width="9" style="114"/>
    <col min="11265" max="11265" width="5.625" style="114" customWidth="1"/>
    <col min="11266" max="11266" width="9.625" style="114" customWidth="1"/>
    <col min="11267" max="11267" width="9.875" style="114" customWidth="1"/>
    <col min="11268" max="11268" width="3.625" style="114" customWidth="1"/>
    <col min="11269" max="11270" width="3.25" style="114" customWidth="1"/>
    <col min="11271" max="11271" width="6" style="114" customWidth="1"/>
    <col min="11272" max="11272" width="5.625" style="114" customWidth="1"/>
    <col min="11273" max="11273" width="3.25" style="114" customWidth="1"/>
    <col min="11274" max="11274" width="5.25" style="114" customWidth="1"/>
    <col min="11275" max="11275" width="1.125" style="114" customWidth="1"/>
    <col min="11276" max="11276" width="10.125" style="114" customWidth="1"/>
    <col min="11277" max="11277" width="3.25" style="114" customWidth="1"/>
    <col min="11278" max="11278" width="6" style="114" customWidth="1"/>
    <col min="11279" max="11279" width="10.25" style="114" customWidth="1"/>
    <col min="11280" max="11280" width="3.25" style="114" customWidth="1"/>
    <col min="11281" max="11281" width="11.375" style="114" customWidth="1"/>
    <col min="11282" max="11282" width="4.875" style="114" customWidth="1"/>
    <col min="11283" max="11283" width="8.375" style="114" customWidth="1"/>
    <col min="11284" max="11284" width="0" style="114" hidden="1" customWidth="1"/>
    <col min="11285" max="11520" width="9" style="114"/>
    <col min="11521" max="11521" width="5.625" style="114" customWidth="1"/>
    <col min="11522" max="11522" width="9.625" style="114" customWidth="1"/>
    <col min="11523" max="11523" width="9.875" style="114" customWidth="1"/>
    <col min="11524" max="11524" width="3.625" style="114" customWidth="1"/>
    <col min="11525" max="11526" width="3.25" style="114" customWidth="1"/>
    <col min="11527" max="11527" width="6" style="114" customWidth="1"/>
    <col min="11528" max="11528" width="5.625" style="114" customWidth="1"/>
    <col min="11529" max="11529" width="3.25" style="114" customWidth="1"/>
    <col min="11530" max="11530" width="5.25" style="114" customWidth="1"/>
    <col min="11531" max="11531" width="1.125" style="114" customWidth="1"/>
    <col min="11532" max="11532" width="10.125" style="114" customWidth="1"/>
    <col min="11533" max="11533" width="3.25" style="114" customWidth="1"/>
    <col min="11534" max="11534" width="6" style="114" customWidth="1"/>
    <col min="11535" max="11535" width="10.25" style="114" customWidth="1"/>
    <col min="11536" max="11536" width="3.25" style="114" customWidth="1"/>
    <col min="11537" max="11537" width="11.375" style="114" customWidth="1"/>
    <col min="11538" max="11538" width="4.875" style="114" customWidth="1"/>
    <col min="11539" max="11539" width="8.375" style="114" customWidth="1"/>
    <col min="11540" max="11540" width="0" style="114" hidden="1" customWidth="1"/>
    <col min="11541" max="11776" width="9" style="114"/>
    <col min="11777" max="11777" width="5.625" style="114" customWidth="1"/>
    <col min="11778" max="11778" width="9.625" style="114" customWidth="1"/>
    <col min="11779" max="11779" width="9.875" style="114" customWidth="1"/>
    <col min="11780" max="11780" width="3.625" style="114" customWidth="1"/>
    <col min="11781" max="11782" width="3.25" style="114" customWidth="1"/>
    <col min="11783" max="11783" width="6" style="114" customWidth="1"/>
    <col min="11784" max="11784" width="5.625" style="114" customWidth="1"/>
    <col min="11785" max="11785" width="3.25" style="114" customWidth="1"/>
    <col min="11786" max="11786" width="5.25" style="114" customWidth="1"/>
    <col min="11787" max="11787" width="1.125" style="114" customWidth="1"/>
    <col min="11788" max="11788" width="10.125" style="114" customWidth="1"/>
    <col min="11789" max="11789" width="3.25" style="114" customWidth="1"/>
    <col min="11790" max="11790" width="6" style="114" customWidth="1"/>
    <col min="11791" max="11791" width="10.25" style="114" customWidth="1"/>
    <col min="11792" max="11792" width="3.25" style="114" customWidth="1"/>
    <col min="11793" max="11793" width="11.375" style="114" customWidth="1"/>
    <col min="11794" max="11794" width="4.875" style="114" customWidth="1"/>
    <col min="11795" max="11795" width="8.375" style="114" customWidth="1"/>
    <col min="11796" max="11796" width="0" style="114" hidden="1" customWidth="1"/>
    <col min="11797" max="12032" width="9" style="114"/>
    <col min="12033" max="12033" width="5.625" style="114" customWidth="1"/>
    <col min="12034" max="12034" width="9.625" style="114" customWidth="1"/>
    <col min="12035" max="12035" width="9.875" style="114" customWidth="1"/>
    <col min="12036" max="12036" width="3.625" style="114" customWidth="1"/>
    <col min="12037" max="12038" width="3.25" style="114" customWidth="1"/>
    <col min="12039" max="12039" width="6" style="114" customWidth="1"/>
    <col min="12040" max="12040" width="5.625" style="114" customWidth="1"/>
    <col min="12041" max="12041" width="3.25" style="114" customWidth="1"/>
    <col min="12042" max="12042" width="5.25" style="114" customWidth="1"/>
    <col min="12043" max="12043" width="1.125" style="114" customWidth="1"/>
    <col min="12044" max="12044" width="10.125" style="114" customWidth="1"/>
    <col min="12045" max="12045" width="3.25" style="114" customWidth="1"/>
    <col min="12046" max="12046" width="6" style="114" customWidth="1"/>
    <col min="12047" max="12047" width="10.25" style="114" customWidth="1"/>
    <col min="12048" max="12048" width="3.25" style="114" customWidth="1"/>
    <col min="12049" max="12049" width="11.375" style="114" customWidth="1"/>
    <col min="12050" max="12050" width="4.875" style="114" customWidth="1"/>
    <col min="12051" max="12051" width="8.375" style="114" customWidth="1"/>
    <col min="12052" max="12052" width="0" style="114" hidden="1" customWidth="1"/>
    <col min="12053" max="12288" width="9" style="114"/>
    <col min="12289" max="12289" width="5.625" style="114" customWidth="1"/>
    <col min="12290" max="12290" width="9.625" style="114" customWidth="1"/>
    <col min="12291" max="12291" width="9.875" style="114" customWidth="1"/>
    <col min="12292" max="12292" width="3.625" style="114" customWidth="1"/>
    <col min="12293" max="12294" width="3.25" style="114" customWidth="1"/>
    <col min="12295" max="12295" width="6" style="114" customWidth="1"/>
    <col min="12296" max="12296" width="5.625" style="114" customWidth="1"/>
    <col min="12297" max="12297" width="3.25" style="114" customWidth="1"/>
    <col min="12298" max="12298" width="5.25" style="114" customWidth="1"/>
    <col min="12299" max="12299" width="1.125" style="114" customWidth="1"/>
    <col min="12300" max="12300" width="10.125" style="114" customWidth="1"/>
    <col min="12301" max="12301" width="3.25" style="114" customWidth="1"/>
    <col min="12302" max="12302" width="6" style="114" customWidth="1"/>
    <col min="12303" max="12303" width="10.25" style="114" customWidth="1"/>
    <col min="12304" max="12304" width="3.25" style="114" customWidth="1"/>
    <col min="12305" max="12305" width="11.375" style="114" customWidth="1"/>
    <col min="12306" max="12306" width="4.875" style="114" customWidth="1"/>
    <col min="12307" max="12307" width="8.375" style="114" customWidth="1"/>
    <col min="12308" max="12308" width="0" style="114" hidden="1" customWidth="1"/>
    <col min="12309" max="12544" width="9" style="114"/>
    <col min="12545" max="12545" width="5.625" style="114" customWidth="1"/>
    <col min="12546" max="12546" width="9.625" style="114" customWidth="1"/>
    <col min="12547" max="12547" width="9.875" style="114" customWidth="1"/>
    <col min="12548" max="12548" width="3.625" style="114" customWidth="1"/>
    <col min="12549" max="12550" width="3.25" style="114" customWidth="1"/>
    <col min="12551" max="12551" width="6" style="114" customWidth="1"/>
    <col min="12552" max="12552" width="5.625" style="114" customWidth="1"/>
    <col min="12553" max="12553" width="3.25" style="114" customWidth="1"/>
    <col min="12554" max="12554" width="5.25" style="114" customWidth="1"/>
    <col min="12555" max="12555" width="1.125" style="114" customWidth="1"/>
    <col min="12556" max="12556" width="10.125" style="114" customWidth="1"/>
    <col min="12557" max="12557" width="3.25" style="114" customWidth="1"/>
    <col min="12558" max="12558" width="6" style="114" customWidth="1"/>
    <col min="12559" max="12559" width="10.25" style="114" customWidth="1"/>
    <col min="12560" max="12560" width="3.25" style="114" customWidth="1"/>
    <col min="12561" max="12561" width="11.375" style="114" customWidth="1"/>
    <col min="12562" max="12562" width="4.875" style="114" customWidth="1"/>
    <col min="12563" max="12563" width="8.375" style="114" customWidth="1"/>
    <col min="12564" max="12564" width="0" style="114" hidden="1" customWidth="1"/>
    <col min="12565" max="12800" width="9" style="114"/>
    <col min="12801" max="12801" width="5.625" style="114" customWidth="1"/>
    <col min="12802" max="12802" width="9.625" style="114" customWidth="1"/>
    <col min="12803" max="12803" width="9.875" style="114" customWidth="1"/>
    <col min="12804" max="12804" width="3.625" style="114" customWidth="1"/>
    <col min="12805" max="12806" width="3.25" style="114" customWidth="1"/>
    <col min="12807" max="12807" width="6" style="114" customWidth="1"/>
    <col min="12808" max="12808" width="5.625" style="114" customWidth="1"/>
    <col min="12809" max="12809" width="3.25" style="114" customWidth="1"/>
    <col min="12810" max="12810" width="5.25" style="114" customWidth="1"/>
    <col min="12811" max="12811" width="1.125" style="114" customWidth="1"/>
    <col min="12812" max="12812" width="10.125" style="114" customWidth="1"/>
    <col min="12813" max="12813" width="3.25" style="114" customWidth="1"/>
    <col min="12814" max="12814" width="6" style="114" customWidth="1"/>
    <col min="12815" max="12815" width="10.25" style="114" customWidth="1"/>
    <col min="12816" max="12816" width="3.25" style="114" customWidth="1"/>
    <col min="12817" max="12817" width="11.375" style="114" customWidth="1"/>
    <col min="12818" max="12818" width="4.875" style="114" customWidth="1"/>
    <col min="12819" max="12819" width="8.375" style="114" customWidth="1"/>
    <col min="12820" max="12820" width="0" style="114" hidden="1" customWidth="1"/>
    <col min="12821" max="13056" width="9" style="114"/>
    <col min="13057" max="13057" width="5.625" style="114" customWidth="1"/>
    <col min="13058" max="13058" width="9.625" style="114" customWidth="1"/>
    <col min="13059" max="13059" width="9.875" style="114" customWidth="1"/>
    <col min="13060" max="13060" width="3.625" style="114" customWidth="1"/>
    <col min="13061" max="13062" width="3.25" style="114" customWidth="1"/>
    <col min="13063" max="13063" width="6" style="114" customWidth="1"/>
    <col min="13064" max="13064" width="5.625" style="114" customWidth="1"/>
    <col min="13065" max="13065" width="3.25" style="114" customWidth="1"/>
    <col min="13066" max="13066" width="5.25" style="114" customWidth="1"/>
    <col min="13067" max="13067" width="1.125" style="114" customWidth="1"/>
    <col min="13068" max="13068" width="10.125" style="114" customWidth="1"/>
    <col min="13069" max="13069" width="3.25" style="114" customWidth="1"/>
    <col min="13070" max="13070" width="6" style="114" customWidth="1"/>
    <col min="13071" max="13071" width="10.25" style="114" customWidth="1"/>
    <col min="13072" max="13072" width="3.25" style="114" customWidth="1"/>
    <col min="13073" max="13073" width="11.375" style="114" customWidth="1"/>
    <col min="13074" max="13074" width="4.875" style="114" customWidth="1"/>
    <col min="13075" max="13075" width="8.375" style="114" customWidth="1"/>
    <col min="13076" max="13076" width="0" style="114" hidden="1" customWidth="1"/>
    <col min="13077" max="13312" width="9" style="114"/>
    <col min="13313" max="13313" width="5.625" style="114" customWidth="1"/>
    <col min="13314" max="13314" width="9.625" style="114" customWidth="1"/>
    <col min="13315" max="13315" width="9.875" style="114" customWidth="1"/>
    <col min="13316" max="13316" width="3.625" style="114" customWidth="1"/>
    <col min="13317" max="13318" width="3.25" style="114" customWidth="1"/>
    <col min="13319" max="13319" width="6" style="114" customWidth="1"/>
    <col min="13320" max="13320" width="5.625" style="114" customWidth="1"/>
    <col min="13321" max="13321" width="3.25" style="114" customWidth="1"/>
    <col min="13322" max="13322" width="5.25" style="114" customWidth="1"/>
    <col min="13323" max="13323" width="1.125" style="114" customWidth="1"/>
    <col min="13324" max="13324" width="10.125" style="114" customWidth="1"/>
    <col min="13325" max="13325" width="3.25" style="114" customWidth="1"/>
    <col min="13326" max="13326" width="6" style="114" customWidth="1"/>
    <col min="13327" max="13327" width="10.25" style="114" customWidth="1"/>
    <col min="13328" max="13328" width="3.25" style="114" customWidth="1"/>
    <col min="13329" max="13329" width="11.375" style="114" customWidth="1"/>
    <col min="13330" max="13330" width="4.875" style="114" customWidth="1"/>
    <col min="13331" max="13331" width="8.375" style="114" customWidth="1"/>
    <col min="13332" max="13332" width="0" style="114" hidden="1" customWidth="1"/>
    <col min="13333" max="13568" width="9" style="114"/>
    <col min="13569" max="13569" width="5.625" style="114" customWidth="1"/>
    <col min="13570" max="13570" width="9.625" style="114" customWidth="1"/>
    <col min="13571" max="13571" width="9.875" style="114" customWidth="1"/>
    <col min="13572" max="13572" width="3.625" style="114" customWidth="1"/>
    <col min="13573" max="13574" width="3.25" style="114" customWidth="1"/>
    <col min="13575" max="13575" width="6" style="114" customWidth="1"/>
    <col min="13576" max="13576" width="5.625" style="114" customWidth="1"/>
    <col min="13577" max="13577" width="3.25" style="114" customWidth="1"/>
    <col min="13578" max="13578" width="5.25" style="114" customWidth="1"/>
    <col min="13579" max="13579" width="1.125" style="114" customWidth="1"/>
    <col min="13580" max="13580" width="10.125" style="114" customWidth="1"/>
    <col min="13581" max="13581" width="3.25" style="114" customWidth="1"/>
    <col min="13582" max="13582" width="6" style="114" customWidth="1"/>
    <col min="13583" max="13583" width="10.25" style="114" customWidth="1"/>
    <col min="13584" max="13584" width="3.25" style="114" customWidth="1"/>
    <col min="13585" max="13585" width="11.375" style="114" customWidth="1"/>
    <col min="13586" max="13586" width="4.875" style="114" customWidth="1"/>
    <col min="13587" max="13587" width="8.375" style="114" customWidth="1"/>
    <col min="13588" max="13588" width="0" style="114" hidden="1" customWidth="1"/>
    <col min="13589" max="13824" width="9" style="114"/>
    <col min="13825" max="13825" width="5.625" style="114" customWidth="1"/>
    <col min="13826" max="13826" width="9.625" style="114" customWidth="1"/>
    <col min="13827" max="13827" width="9.875" style="114" customWidth="1"/>
    <col min="13828" max="13828" width="3.625" style="114" customWidth="1"/>
    <col min="13829" max="13830" width="3.25" style="114" customWidth="1"/>
    <col min="13831" max="13831" width="6" style="114" customWidth="1"/>
    <col min="13832" max="13832" width="5.625" style="114" customWidth="1"/>
    <col min="13833" max="13833" width="3.25" style="114" customWidth="1"/>
    <col min="13834" max="13834" width="5.25" style="114" customWidth="1"/>
    <col min="13835" max="13835" width="1.125" style="114" customWidth="1"/>
    <col min="13836" max="13836" width="10.125" style="114" customWidth="1"/>
    <col min="13837" max="13837" width="3.25" style="114" customWidth="1"/>
    <col min="13838" max="13838" width="6" style="114" customWidth="1"/>
    <col min="13839" max="13839" width="10.25" style="114" customWidth="1"/>
    <col min="13840" max="13840" width="3.25" style="114" customWidth="1"/>
    <col min="13841" max="13841" width="11.375" style="114" customWidth="1"/>
    <col min="13842" max="13842" width="4.875" style="114" customWidth="1"/>
    <col min="13843" max="13843" width="8.375" style="114" customWidth="1"/>
    <col min="13844" max="13844" width="0" style="114" hidden="1" customWidth="1"/>
    <col min="13845" max="14080" width="9" style="114"/>
    <col min="14081" max="14081" width="5.625" style="114" customWidth="1"/>
    <col min="14082" max="14082" width="9.625" style="114" customWidth="1"/>
    <col min="14083" max="14083" width="9.875" style="114" customWidth="1"/>
    <col min="14084" max="14084" width="3.625" style="114" customWidth="1"/>
    <col min="14085" max="14086" width="3.25" style="114" customWidth="1"/>
    <col min="14087" max="14087" width="6" style="114" customWidth="1"/>
    <col min="14088" max="14088" width="5.625" style="114" customWidth="1"/>
    <col min="14089" max="14089" width="3.25" style="114" customWidth="1"/>
    <col min="14090" max="14090" width="5.25" style="114" customWidth="1"/>
    <col min="14091" max="14091" width="1.125" style="114" customWidth="1"/>
    <col min="14092" max="14092" width="10.125" style="114" customWidth="1"/>
    <col min="14093" max="14093" width="3.25" style="114" customWidth="1"/>
    <col min="14094" max="14094" width="6" style="114" customWidth="1"/>
    <col min="14095" max="14095" width="10.25" style="114" customWidth="1"/>
    <col min="14096" max="14096" width="3.25" style="114" customWidth="1"/>
    <col min="14097" max="14097" width="11.375" style="114" customWidth="1"/>
    <col min="14098" max="14098" width="4.875" style="114" customWidth="1"/>
    <col min="14099" max="14099" width="8.375" style="114" customWidth="1"/>
    <col min="14100" max="14100" width="0" style="114" hidden="1" customWidth="1"/>
    <col min="14101" max="14336" width="9" style="114"/>
    <col min="14337" max="14337" width="5.625" style="114" customWidth="1"/>
    <col min="14338" max="14338" width="9.625" style="114" customWidth="1"/>
    <col min="14339" max="14339" width="9.875" style="114" customWidth="1"/>
    <col min="14340" max="14340" width="3.625" style="114" customWidth="1"/>
    <col min="14341" max="14342" width="3.25" style="114" customWidth="1"/>
    <col min="14343" max="14343" width="6" style="114" customWidth="1"/>
    <col min="14344" max="14344" width="5.625" style="114" customWidth="1"/>
    <col min="14345" max="14345" width="3.25" style="114" customWidth="1"/>
    <col min="14346" max="14346" width="5.25" style="114" customWidth="1"/>
    <col min="14347" max="14347" width="1.125" style="114" customWidth="1"/>
    <col min="14348" max="14348" width="10.125" style="114" customWidth="1"/>
    <col min="14349" max="14349" width="3.25" style="114" customWidth="1"/>
    <col min="14350" max="14350" width="6" style="114" customWidth="1"/>
    <col min="14351" max="14351" width="10.25" style="114" customWidth="1"/>
    <col min="14352" max="14352" width="3.25" style="114" customWidth="1"/>
    <col min="14353" max="14353" width="11.375" style="114" customWidth="1"/>
    <col min="14354" max="14354" width="4.875" style="114" customWidth="1"/>
    <col min="14355" max="14355" width="8.375" style="114" customWidth="1"/>
    <col min="14356" max="14356" width="0" style="114" hidden="1" customWidth="1"/>
    <col min="14357" max="14592" width="9" style="114"/>
    <col min="14593" max="14593" width="5.625" style="114" customWidth="1"/>
    <col min="14594" max="14594" width="9.625" style="114" customWidth="1"/>
    <col min="14595" max="14595" width="9.875" style="114" customWidth="1"/>
    <col min="14596" max="14596" width="3.625" style="114" customWidth="1"/>
    <col min="14597" max="14598" width="3.25" style="114" customWidth="1"/>
    <col min="14599" max="14599" width="6" style="114" customWidth="1"/>
    <col min="14600" max="14600" width="5.625" style="114" customWidth="1"/>
    <col min="14601" max="14601" width="3.25" style="114" customWidth="1"/>
    <col min="14602" max="14602" width="5.25" style="114" customWidth="1"/>
    <col min="14603" max="14603" width="1.125" style="114" customWidth="1"/>
    <col min="14604" max="14604" width="10.125" style="114" customWidth="1"/>
    <col min="14605" max="14605" width="3.25" style="114" customWidth="1"/>
    <col min="14606" max="14606" width="6" style="114" customWidth="1"/>
    <col min="14607" max="14607" width="10.25" style="114" customWidth="1"/>
    <col min="14608" max="14608" width="3.25" style="114" customWidth="1"/>
    <col min="14609" max="14609" width="11.375" style="114" customWidth="1"/>
    <col min="14610" max="14610" width="4.875" style="114" customWidth="1"/>
    <col min="14611" max="14611" width="8.375" style="114" customWidth="1"/>
    <col min="14612" max="14612" width="0" style="114" hidden="1" customWidth="1"/>
    <col min="14613" max="14848" width="9" style="114"/>
    <col min="14849" max="14849" width="5.625" style="114" customWidth="1"/>
    <col min="14850" max="14850" width="9.625" style="114" customWidth="1"/>
    <col min="14851" max="14851" width="9.875" style="114" customWidth="1"/>
    <col min="14852" max="14852" width="3.625" style="114" customWidth="1"/>
    <col min="14853" max="14854" width="3.25" style="114" customWidth="1"/>
    <col min="14855" max="14855" width="6" style="114" customWidth="1"/>
    <col min="14856" max="14856" width="5.625" style="114" customWidth="1"/>
    <col min="14857" max="14857" width="3.25" style="114" customWidth="1"/>
    <col min="14858" max="14858" width="5.25" style="114" customWidth="1"/>
    <col min="14859" max="14859" width="1.125" style="114" customWidth="1"/>
    <col min="14860" max="14860" width="10.125" style="114" customWidth="1"/>
    <col min="14861" max="14861" width="3.25" style="114" customWidth="1"/>
    <col min="14862" max="14862" width="6" style="114" customWidth="1"/>
    <col min="14863" max="14863" width="10.25" style="114" customWidth="1"/>
    <col min="14864" max="14864" width="3.25" style="114" customWidth="1"/>
    <col min="14865" max="14865" width="11.375" style="114" customWidth="1"/>
    <col min="14866" max="14866" width="4.875" style="114" customWidth="1"/>
    <col min="14867" max="14867" width="8.375" style="114" customWidth="1"/>
    <col min="14868" max="14868" width="0" style="114" hidden="1" customWidth="1"/>
    <col min="14869" max="15104" width="9" style="114"/>
    <col min="15105" max="15105" width="5.625" style="114" customWidth="1"/>
    <col min="15106" max="15106" width="9.625" style="114" customWidth="1"/>
    <col min="15107" max="15107" width="9.875" style="114" customWidth="1"/>
    <col min="15108" max="15108" width="3.625" style="114" customWidth="1"/>
    <col min="15109" max="15110" width="3.25" style="114" customWidth="1"/>
    <col min="15111" max="15111" width="6" style="114" customWidth="1"/>
    <col min="15112" max="15112" width="5.625" style="114" customWidth="1"/>
    <col min="15113" max="15113" width="3.25" style="114" customWidth="1"/>
    <col min="15114" max="15114" width="5.25" style="114" customWidth="1"/>
    <col min="15115" max="15115" width="1.125" style="114" customWidth="1"/>
    <col min="15116" max="15116" width="10.125" style="114" customWidth="1"/>
    <col min="15117" max="15117" width="3.25" style="114" customWidth="1"/>
    <col min="15118" max="15118" width="6" style="114" customWidth="1"/>
    <col min="15119" max="15119" width="10.25" style="114" customWidth="1"/>
    <col min="15120" max="15120" width="3.25" style="114" customWidth="1"/>
    <col min="15121" max="15121" width="11.375" style="114" customWidth="1"/>
    <col min="15122" max="15122" width="4.875" style="114" customWidth="1"/>
    <col min="15123" max="15123" width="8.375" style="114" customWidth="1"/>
    <col min="15124" max="15124" width="0" style="114" hidden="1" customWidth="1"/>
    <col min="15125" max="15360" width="9" style="114"/>
    <col min="15361" max="15361" width="5.625" style="114" customWidth="1"/>
    <col min="15362" max="15362" width="9.625" style="114" customWidth="1"/>
    <col min="15363" max="15363" width="9.875" style="114" customWidth="1"/>
    <col min="15364" max="15364" width="3.625" style="114" customWidth="1"/>
    <col min="15365" max="15366" width="3.25" style="114" customWidth="1"/>
    <col min="15367" max="15367" width="6" style="114" customWidth="1"/>
    <col min="15368" max="15368" width="5.625" style="114" customWidth="1"/>
    <col min="15369" max="15369" width="3.25" style="114" customWidth="1"/>
    <col min="15370" max="15370" width="5.25" style="114" customWidth="1"/>
    <col min="15371" max="15371" width="1.125" style="114" customWidth="1"/>
    <col min="15372" max="15372" width="10.125" style="114" customWidth="1"/>
    <col min="15373" max="15373" width="3.25" style="114" customWidth="1"/>
    <col min="15374" max="15374" width="6" style="114" customWidth="1"/>
    <col min="15375" max="15375" width="10.25" style="114" customWidth="1"/>
    <col min="15376" max="15376" width="3.25" style="114" customWidth="1"/>
    <col min="15377" max="15377" width="11.375" style="114" customWidth="1"/>
    <col min="15378" max="15378" width="4.875" style="114" customWidth="1"/>
    <col min="15379" max="15379" width="8.375" style="114" customWidth="1"/>
    <col min="15380" max="15380" width="0" style="114" hidden="1" customWidth="1"/>
    <col min="15381" max="15616" width="9" style="114"/>
    <col min="15617" max="15617" width="5.625" style="114" customWidth="1"/>
    <col min="15618" max="15618" width="9.625" style="114" customWidth="1"/>
    <col min="15619" max="15619" width="9.875" style="114" customWidth="1"/>
    <col min="15620" max="15620" width="3.625" style="114" customWidth="1"/>
    <col min="15621" max="15622" width="3.25" style="114" customWidth="1"/>
    <col min="15623" max="15623" width="6" style="114" customWidth="1"/>
    <col min="15624" max="15624" width="5.625" style="114" customWidth="1"/>
    <col min="15625" max="15625" width="3.25" style="114" customWidth="1"/>
    <col min="15626" max="15626" width="5.25" style="114" customWidth="1"/>
    <col min="15627" max="15627" width="1.125" style="114" customWidth="1"/>
    <col min="15628" max="15628" width="10.125" style="114" customWidth="1"/>
    <col min="15629" max="15629" width="3.25" style="114" customWidth="1"/>
    <col min="15630" max="15630" width="6" style="114" customWidth="1"/>
    <col min="15631" max="15631" width="10.25" style="114" customWidth="1"/>
    <col min="15632" max="15632" width="3.25" style="114" customWidth="1"/>
    <col min="15633" max="15633" width="11.375" style="114" customWidth="1"/>
    <col min="15634" max="15634" width="4.875" style="114" customWidth="1"/>
    <col min="15635" max="15635" width="8.375" style="114" customWidth="1"/>
    <col min="15636" max="15636" width="0" style="114" hidden="1" customWidth="1"/>
    <col min="15637" max="15872" width="9" style="114"/>
    <col min="15873" max="15873" width="5.625" style="114" customWidth="1"/>
    <col min="15874" max="15874" width="9.625" style="114" customWidth="1"/>
    <col min="15875" max="15875" width="9.875" style="114" customWidth="1"/>
    <col min="15876" max="15876" width="3.625" style="114" customWidth="1"/>
    <col min="15877" max="15878" width="3.25" style="114" customWidth="1"/>
    <col min="15879" max="15879" width="6" style="114" customWidth="1"/>
    <col min="15880" max="15880" width="5.625" style="114" customWidth="1"/>
    <col min="15881" max="15881" width="3.25" style="114" customWidth="1"/>
    <col min="15882" max="15882" width="5.25" style="114" customWidth="1"/>
    <col min="15883" max="15883" width="1.125" style="114" customWidth="1"/>
    <col min="15884" max="15884" width="10.125" style="114" customWidth="1"/>
    <col min="15885" max="15885" width="3.25" style="114" customWidth="1"/>
    <col min="15886" max="15886" width="6" style="114" customWidth="1"/>
    <col min="15887" max="15887" width="10.25" style="114" customWidth="1"/>
    <col min="15888" max="15888" width="3.25" style="114" customWidth="1"/>
    <col min="15889" max="15889" width="11.375" style="114" customWidth="1"/>
    <col min="15890" max="15890" width="4.875" style="114" customWidth="1"/>
    <col min="15891" max="15891" width="8.375" style="114" customWidth="1"/>
    <col min="15892" max="15892" width="0" style="114" hidden="1" customWidth="1"/>
    <col min="15893" max="16128" width="9" style="114"/>
    <col min="16129" max="16129" width="5.625" style="114" customWidth="1"/>
    <col min="16130" max="16130" width="9.625" style="114" customWidth="1"/>
    <col min="16131" max="16131" width="9.875" style="114" customWidth="1"/>
    <col min="16132" max="16132" width="3.625" style="114" customWidth="1"/>
    <col min="16133" max="16134" width="3.25" style="114" customWidth="1"/>
    <col min="16135" max="16135" width="6" style="114" customWidth="1"/>
    <col min="16136" max="16136" width="5.625" style="114" customWidth="1"/>
    <col min="16137" max="16137" width="3.25" style="114" customWidth="1"/>
    <col min="16138" max="16138" width="5.25" style="114" customWidth="1"/>
    <col min="16139" max="16139" width="1.125" style="114" customWidth="1"/>
    <col min="16140" max="16140" width="10.125" style="114" customWidth="1"/>
    <col min="16141" max="16141" width="3.25" style="114" customWidth="1"/>
    <col min="16142" max="16142" width="6" style="114" customWidth="1"/>
    <col min="16143" max="16143" width="10.25" style="114" customWidth="1"/>
    <col min="16144" max="16144" width="3.25" style="114" customWidth="1"/>
    <col min="16145" max="16145" width="11.375" style="114" customWidth="1"/>
    <col min="16146" max="16146" width="4.875" style="114" customWidth="1"/>
    <col min="16147" max="16147" width="8.375" style="114" customWidth="1"/>
    <col min="16148" max="16148" width="0" style="114" hidden="1" customWidth="1"/>
    <col min="16149" max="16384" width="9" style="114"/>
  </cols>
  <sheetData>
    <row r="1" spans="1:20" s="97" customFormat="1" ht="18" customHeight="1">
      <c r="A1" s="94" t="s">
        <v>320</v>
      </c>
      <c r="B1" s="96"/>
      <c r="C1" s="96"/>
      <c r="D1" s="96"/>
      <c r="E1" s="96"/>
      <c r="F1" s="96"/>
      <c r="H1" s="98"/>
      <c r="Q1" s="368" t="s">
        <v>222</v>
      </c>
      <c r="R1" s="368"/>
      <c r="S1" s="368"/>
    </row>
    <row r="2" spans="1:20" s="97" customFormat="1" ht="15" customHeight="1">
      <c r="A2" s="39"/>
      <c r="H2" s="98"/>
      <c r="S2" s="106"/>
    </row>
    <row r="3" spans="1:20" s="97" customFormat="1" ht="15" customHeight="1">
      <c r="A3" s="101"/>
      <c r="B3" s="102"/>
      <c r="C3" s="103"/>
      <c r="D3" s="103"/>
      <c r="E3" s="103"/>
      <c r="F3" s="103"/>
      <c r="G3" s="103"/>
      <c r="H3" s="104"/>
      <c r="I3" s="105"/>
      <c r="J3" s="105"/>
      <c r="K3" s="105"/>
      <c r="L3" s="105"/>
      <c r="M3" s="105"/>
      <c r="N3" s="105"/>
      <c r="O3" s="110" t="s">
        <v>1</v>
      </c>
      <c r="P3" s="369"/>
      <c r="Q3" s="370"/>
      <c r="R3" s="370"/>
      <c r="S3" s="371"/>
    </row>
    <row r="4" spans="1:20" s="97" customFormat="1" ht="13.5" customHeight="1">
      <c r="A4" s="107"/>
      <c r="B4" s="363" t="s">
        <v>2</v>
      </c>
      <c r="C4" s="363"/>
      <c r="D4" s="363"/>
      <c r="E4" s="363"/>
      <c r="F4" s="363"/>
      <c r="G4" s="363"/>
      <c r="H4" s="144"/>
      <c r="I4" s="145"/>
      <c r="J4" s="103"/>
      <c r="K4" s="103"/>
      <c r="L4" s="103"/>
      <c r="M4" s="103"/>
      <c r="N4" s="103"/>
      <c r="O4" s="365" t="s">
        <v>105</v>
      </c>
      <c r="P4" s="206" t="s">
        <v>372</v>
      </c>
      <c r="Q4" s="207"/>
      <c r="R4" s="207"/>
      <c r="S4" s="208"/>
    </row>
    <row r="5" spans="1:20" s="97" customFormat="1" ht="13.5" customHeight="1">
      <c r="A5" s="111"/>
      <c r="B5" s="372" t="s">
        <v>4</v>
      </c>
      <c r="C5" s="372"/>
      <c r="D5" s="372"/>
      <c r="E5" s="372"/>
      <c r="F5" s="372"/>
      <c r="G5" s="372"/>
      <c r="H5" s="146"/>
      <c r="I5" s="147"/>
      <c r="J5" s="103"/>
      <c r="K5" s="103"/>
      <c r="L5" s="103"/>
      <c r="M5" s="103"/>
      <c r="O5" s="366"/>
      <c r="P5" s="284" t="s">
        <v>161</v>
      </c>
      <c r="Q5" s="285"/>
      <c r="R5" s="285"/>
      <c r="S5" s="286"/>
      <c r="T5" s="148"/>
    </row>
    <row r="6" spans="1:20" s="97" customFormat="1" ht="18" customHeight="1">
      <c r="A6" s="101"/>
      <c r="B6" s="101"/>
      <c r="C6" s="101"/>
      <c r="D6" s="101"/>
      <c r="E6" s="101"/>
      <c r="F6" s="101"/>
      <c r="G6" s="101"/>
      <c r="H6" s="113"/>
      <c r="I6" s="101"/>
      <c r="J6" s="101"/>
      <c r="K6" s="101"/>
      <c r="L6" s="101"/>
      <c r="M6" s="101"/>
      <c r="N6" s="101"/>
      <c r="O6" s="101"/>
      <c r="S6" s="106"/>
    </row>
    <row r="7" spans="1:20" ht="22.5" customHeight="1">
      <c r="A7" s="341" t="s">
        <v>358</v>
      </c>
      <c r="B7" s="341"/>
      <c r="C7" s="341"/>
      <c r="D7" s="341"/>
      <c r="E7" s="341"/>
      <c r="F7" s="341"/>
      <c r="G7" s="341"/>
      <c r="H7" s="341"/>
      <c r="I7" s="341"/>
      <c r="J7" s="341"/>
      <c r="K7" s="341"/>
      <c r="L7" s="341"/>
      <c r="M7" s="341"/>
      <c r="N7" s="341"/>
      <c r="O7" s="341"/>
      <c r="P7" s="341"/>
      <c r="Q7" s="341"/>
      <c r="R7" s="341"/>
      <c r="S7" s="341"/>
    </row>
    <row r="8" spans="1:20" ht="12.75" customHeight="1">
      <c r="A8" s="115"/>
      <c r="B8" s="115"/>
      <c r="C8" s="115"/>
      <c r="D8" s="115"/>
      <c r="E8" s="115"/>
      <c r="F8" s="115"/>
      <c r="G8" s="115"/>
      <c r="H8" s="115"/>
      <c r="I8" s="115"/>
      <c r="J8" s="115"/>
      <c r="K8" s="115"/>
      <c r="L8" s="115"/>
      <c r="M8" s="115"/>
      <c r="N8" s="115"/>
      <c r="O8" s="115"/>
      <c r="P8" s="115"/>
      <c r="Q8" s="115"/>
      <c r="R8" s="115"/>
      <c r="S8" s="115"/>
    </row>
    <row r="9" spans="1:20" ht="21" customHeight="1">
      <c r="A9" s="342" t="s">
        <v>262</v>
      </c>
      <c r="B9" s="342"/>
      <c r="C9" s="342"/>
      <c r="D9" s="342"/>
      <c r="E9" s="342"/>
      <c r="F9" s="342"/>
      <c r="G9" s="342"/>
      <c r="H9" s="342"/>
      <c r="I9" s="342"/>
      <c r="J9" s="342"/>
      <c r="K9" s="342"/>
      <c r="L9" s="342"/>
      <c r="M9" s="342"/>
      <c r="N9" s="342"/>
      <c r="O9" s="342"/>
      <c r="P9" s="342"/>
      <c r="Q9" s="342"/>
      <c r="R9" s="342"/>
      <c r="S9" s="342"/>
    </row>
    <row r="10" spans="1:20" ht="4.5" customHeight="1" thickBot="1">
      <c r="A10" s="116"/>
      <c r="B10" s="116"/>
      <c r="C10" s="116"/>
      <c r="D10" s="116"/>
      <c r="E10" s="116"/>
      <c r="F10" s="116"/>
      <c r="G10" s="116"/>
      <c r="H10" s="116"/>
      <c r="I10" s="116"/>
      <c r="J10" s="116"/>
      <c r="K10" s="116"/>
      <c r="L10" s="116"/>
      <c r="M10" s="116"/>
      <c r="N10" s="116"/>
      <c r="O10" s="116"/>
      <c r="P10" s="116"/>
      <c r="Q10" s="116"/>
      <c r="R10" s="116"/>
      <c r="S10" s="116"/>
    </row>
    <row r="11" spans="1:20" ht="14.25" customHeight="1">
      <c r="A11" s="343" t="s">
        <v>223</v>
      </c>
      <c r="B11" s="344"/>
      <c r="C11" s="344"/>
      <c r="D11" s="349" t="s">
        <v>263</v>
      </c>
      <c r="E11" s="344" t="s">
        <v>264</v>
      </c>
      <c r="F11" s="344"/>
      <c r="G11" s="344"/>
      <c r="H11" s="344"/>
      <c r="I11" s="344" t="s">
        <v>225</v>
      </c>
      <c r="J11" s="344"/>
      <c r="K11" s="344"/>
      <c r="L11" s="344"/>
      <c r="M11" s="198" t="s">
        <v>226</v>
      </c>
      <c r="N11" s="352"/>
      <c r="O11" s="353"/>
      <c r="P11" s="344" t="s">
        <v>265</v>
      </c>
      <c r="Q11" s="344"/>
      <c r="R11" s="357"/>
      <c r="S11" s="359" t="s">
        <v>112</v>
      </c>
    </row>
    <row r="12" spans="1:20" ht="14.25" customHeight="1">
      <c r="A12" s="345"/>
      <c r="B12" s="346"/>
      <c r="C12" s="346"/>
      <c r="D12" s="350"/>
      <c r="E12" s="346"/>
      <c r="F12" s="346"/>
      <c r="G12" s="346"/>
      <c r="H12" s="346"/>
      <c r="I12" s="346"/>
      <c r="J12" s="346"/>
      <c r="K12" s="346"/>
      <c r="L12" s="346"/>
      <c r="M12" s="354"/>
      <c r="N12" s="355"/>
      <c r="O12" s="356"/>
      <c r="P12" s="346"/>
      <c r="Q12" s="346"/>
      <c r="R12" s="232"/>
      <c r="S12" s="360"/>
    </row>
    <row r="13" spans="1:20" ht="14.25" customHeight="1">
      <c r="A13" s="345"/>
      <c r="B13" s="346"/>
      <c r="C13" s="346"/>
      <c r="D13" s="350"/>
      <c r="E13" s="346"/>
      <c r="F13" s="346"/>
      <c r="G13" s="346"/>
      <c r="H13" s="346"/>
      <c r="I13" s="346"/>
      <c r="J13" s="346"/>
      <c r="K13" s="346"/>
      <c r="L13" s="346"/>
      <c r="M13" s="354"/>
      <c r="N13" s="355"/>
      <c r="O13" s="356"/>
      <c r="P13" s="346"/>
      <c r="Q13" s="346"/>
      <c r="R13" s="232"/>
      <c r="S13" s="360"/>
    </row>
    <row r="14" spans="1:20" ht="14.25" customHeight="1" thickBot="1">
      <c r="A14" s="347"/>
      <c r="B14" s="348"/>
      <c r="C14" s="348"/>
      <c r="D14" s="351"/>
      <c r="E14" s="348"/>
      <c r="F14" s="348"/>
      <c r="G14" s="348"/>
      <c r="H14" s="348"/>
      <c r="I14" s="348"/>
      <c r="J14" s="348"/>
      <c r="K14" s="348"/>
      <c r="L14" s="348"/>
      <c r="M14" s="354"/>
      <c r="N14" s="355"/>
      <c r="O14" s="356"/>
      <c r="P14" s="348"/>
      <c r="Q14" s="348"/>
      <c r="R14" s="358"/>
      <c r="S14" s="361"/>
    </row>
    <row r="15" spans="1:20" s="99" customFormat="1" ht="45.75" customHeight="1">
      <c r="A15" s="117" t="s">
        <v>228</v>
      </c>
      <c r="B15" s="329" t="s">
        <v>229</v>
      </c>
      <c r="C15" s="329"/>
      <c r="D15" s="118">
        <v>4</v>
      </c>
      <c r="E15" s="120"/>
      <c r="F15" s="334" t="s">
        <v>266</v>
      </c>
      <c r="G15" s="334"/>
      <c r="H15" s="367"/>
      <c r="I15" s="119"/>
      <c r="J15" s="333" t="s">
        <v>230</v>
      </c>
      <c r="K15" s="334"/>
      <c r="L15" s="334"/>
      <c r="M15" s="120"/>
      <c r="N15" s="335" t="s">
        <v>231</v>
      </c>
      <c r="O15" s="336"/>
      <c r="P15" s="119"/>
      <c r="Q15" s="337" t="s">
        <v>232</v>
      </c>
      <c r="R15" s="338"/>
      <c r="S15" s="121" t="str">
        <f>IF(E15="○",4,IF(I15="○",8,IF(M15="○",12,IF(P15="○",20,""))))</f>
        <v/>
      </c>
    </row>
    <row r="16" spans="1:20" s="99" customFormat="1" ht="45.75" customHeight="1">
      <c r="A16" s="122" t="s">
        <v>322</v>
      </c>
      <c r="B16" s="298" t="s">
        <v>237</v>
      </c>
      <c r="C16" s="298"/>
      <c r="D16" s="68">
        <v>1</v>
      </c>
      <c r="E16" s="123"/>
      <c r="F16" s="299" t="s">
        <v>360</v>
      </c>
      <c r="G16" s="300"/>
      <c r="H16" s="301"/>
      <c r="I16" s="123"/>
      <c r="J16" s="299" t="s">
        <v>361</v>
      </c>
      <c r="K16" s="300"/>
      <c r="L16" s="300"/>
      <c r="M16" s="123"/>
      <c r="N16" s="322" t="s">
        <v>238</v>
      </c>
      <c r="O16" s="323"/>
      <c r="P16" s="123"/>
      <c r="Q16" s="324" t="s">
        <v>359</v>
      </c>
      <c r="R16" s="325"/>
      <c r="S16" s="124" t="str">
        <f>IF(E16="○",1,IF(I16="○",2,IF(M16="○",3,IF(P16="○",5,""))))</f>
        <v/>
      </c>
    </row>
    <row r="17" spans="1:23" s="99" customFormat="1" ht="45.75" customHeight="1">
      <c r="A17" s="122" t="s">
        <v>236</v>
      </c>
      <c r="B17" s="298" t="s">
        <v>240</v>
      </c>
      <c r="C17" s="298"/>
      <c r="D17" s="68">
        <v>1</v>
      </c>
      <c r="E17" s="123"/>
      <c r="F17" s="299" t="s">
        <v>48</v>
      </c>
      <c r="G17" s="300"/>
      <c r="H17" s="301"/>
      <c r="I17" s="123"/>
      <c r="J17" s="299" t="s">
        <v>241</v>
      </c>
      <c r="K17" s="300"/>
      <c r="L17" s="300"/>
      <c r="M17" s="123"/>
      <c r="N17" s="326" t="s">
        <v>242</v>
      </c>
      <c r="O17" s="327"/>
      <c r="P17" s="328"/>
      <c r="Q17" s="328"/>
      <c r="R17" s="315"/>
      <c r="S17" s="124" t="str">
        <f>IF(E17="○",1,IF(I17="○",2,IF(M17="○",3,"")))</f>
        <v/>
      </c>
    </row>
    <row r="18" spans="1:23" s="99" customFormat="1" ht="45.75" customHeight="1">
      <c r="A18" s="122" t="s">
        <v>239</v>
      </c>
      <c r="B18" s="298" t="s">
        <v>244</v>
      </c>
      <c r="C18" s="298"/>
      <c r="D18" s="68">
        <v>1</v>
      </c>
      <c r="E18" s="123"/>
      <c r="F18" s="299" t="s">
        <v>245</v>
      </c>
      <c r="G18" s="300"/>
      <c r="H18" s="301"/>
      <c r="I18" s="315"/>
      <c r="J18" s="303"/>
      <c r="K18" s="303"/>
      <c r="L18" s="316"/>
      <c r="M18" s="123"/>
      <c r="N18" s="317" t="s">
        <v>246</v>
      </c>
      <c r="O18" s="318"/>
      <c r="P18" s="315"/>
      <c r="Q18" s="303"/>
      <c r="R18" s="303"/>
      <c r="S18" s="124" t="str">
        <f>IF(E18="○",1,IF(M18="○",3,""))</f>
        <v/>
      </c>
    </row>
    <row r="19" spans="1:23" s="99" customFormat="1" ht="45.75" customHeight="1">
      <c r="A19" s="122" t="s">
        <v>323</v>
      </c>
      <c r="B19" s="298" t="s">
        <v>251</v>
      </c>
      <c r="C19" s="298"/>
      <c r="D19" s="68">
        <v>1</v>
      </c>
      <c r="E19" s="123"/>
      <c r="F19" s="299" t="s">
        <v>252</v>
      </c>
      <c r="G19" s="300"/>
      <c r="H19" s="301"/>
      <c r="I19" s="123"/>
      <c r="J19" s="302" t="s">
        <v>253</v>
      </c>
      <c r="K19" s="302"/>
      <c r="L19" s="302"/>
      <c r="M19" s="303"/>
      <c r="N19" s="303"/>
      <c r="O19" s="303"/>
      <c r="P19" s="315"/>
      <c r="Q19" s="303"/>
      <c r="R19" s="303"/>
      <c r="S19" s="124" t="str">
        <f>(IF(E19="○",1,IF(I19="○",2,"")))</f>
        <v/>
      </c>
    </row>
    <row r="20" spans="1:23" s="99" customFormat="1" ht="45.75" customHeight="1" thickBot="1">
      <c r="A20" s="126" t="s">
        <v>247</v>
      </c>
      <c r="B20" s="294" t="s">
        <v>256</v>
      </c>
      <c r="C20" s="294"/>
      <c r="D20" s="127">
        <v>2</v>
      </c>
      <c r="E20" s="125"/>
      <c r="F20" s="295" t="s">
        <v>125</v>
      </c>
      <c r="G20" s="295"/>
      <c r="H20" s="295"/>
      <c r="I20" s="296"/>
      <c r="J20" s="288"/>
      <c r="K20" s="288"/>
      <c r="L20" s="288"/>
      <c r="M20" s="289"/>
      <c r="N20" s="297"/>
      <c r="O20" s="296"/>
      <c r="P20" s="288"/>
      <c r="Q20" s="288"/>
      <c r="R20" s="289"/>
      <c r="S20" s="128" t="str">
        <f>IF(E20="○",2,"")</f>
        <v/>
      </c>
    </row>
    <row r="21" spans="1:23" s="99" customFormat="1" ht="60" customHeight="1" thickTop="1" thickBot="1">
      <c r="A21" s="291" t="s">
        <v>257</v>
      </c>
      <c r="B21" s="292"/>
      <c r="C21" s="292"/>
      <c r="D21" s="292" t="s">
        <v>369</v>
      </c>
      <c r="E21" s="292"/>
      <c r="F21" s="292"/>
      <c r="G21" s="292"/>
      <c r="H21" s="292"/>
      <c r="I21" s="292"/>
      <c r="J21" s="292"/>
      <c r="K21" s="292"/>
      <c r="L21" s="292"/>
      <c r="M21" s="292"/>
      <c r="N21" s="292"/>
      <c r="O21" s="292"/>
      <c r="P21" s="292"/>
      <c r="Q21" s="292"/>
      <c r="R21" s="293"/>
      <c r="S21" s="129">
        <f>SUM(S15:S20)</f>
        <v>0</v>
      </c>
    </row>
    <row r="22" spans="1:23" s="99" customFormat="1" ht="7.5" customHeight="1">
      <c r="A22" s="130"/>
      <c r="B22" s="131"/>
      <c r="C22" s="131"/>
      <c r="D22" s="132"/>
      <c r="E22" s="132"/>
      <c r="F22" s="132"/>
      <c r="G22" s="132"/>
      <c r="H22" s="133"/>
      <c r="I22" s="134"/>
      <c r="J22" s="134"/>
      <c r="K22" s="134"/>
      <c r="L22" s="135"/>
      <c r="M22" s="136"/>
      <c r="N22" s="135"/>
      <c r="O22" s="135"/>
      <c r="P22" s="132"/>
      <c r="Q22" s="132"/>
      <c r="R22" s="135"/>
      <c r="S22" s="134"/>
      <c r="T22" s="135"/>
      <c r="U22" s="149"/>
      <c r="V22" s="149"/>
      <c r="W22" s="150"/>
    </row>
    <row r="23" spans="1:23" s="99" customFormat="1">
      <c r="A23" s="137"/>
      <c r="B23" s="138"/>
      <c r="C23" s="290" t="s">
        <v>99</v>
      </c>
      <c r="D23" s="290"/>
      <c r="E23" s="290"/>
      <c r="F23" s="290"/>
      <c r="G23" s="290"/>
      <c r="H23" s="290"/>
      <c r="I23" s="290"/>
      <c r="J23" s="290"/>
      <c r="K23" s="290"/>
      <c r="L23" s="290"/>
      <c r="M23" s="290"/>
      <c r="N23" s="290"/>
      <c r="O23" s="290"/>
      <c r="P23" s="290"/>
      <c r="Q23" s="290"/>
      <c r="R23" s="290"/>
      <c r="S23" s="290"/>
    </row>
    <row r="24" spans="1:23" s="99" customFormat="1" ht="25.5" customHeight="1">
      <c r="A24" s="137"/>
      <c r="H24" s="100"/>
      <c r="S24" s="137"/>
    </row>
    <row r="25" spans="1:23" s="142" customFormat="1">
      <c r="A25" s="140" t="s">
        <v>326</v>
      </c>
      <c r="B25" s="141" t="s">
        <v>330</v>
      </c>
      <c r="H25" s="140"/>
      <c r="S25" s="143"/>
    </row>
    <row r="26" spans="1:23" s="142" customFormat="1">
      <c r="A26" s="140"/>
      <c r="B26" s="141" t="s">
        <v>267</v>
      </c>
      <c r="H26" s="140"/>
      <c r="S26" s="143"/>
    </row>
    <row r="27" spans="1:23" s="142" customFormat="1" ht="4.5" customHeight="1">
      <c r="A27" s="140"/>
      <c r="B27" s="141"/>
      <c r="H27" s="140"/>
      <c r="S27" s="143"/>
    </row>
    <row r="28" spans="1:23" s="142" customFormat="1">
      <c r="A28" s="140" t="s">
        <v>327</v>
      </c>
      <c r="B28" s="141" t="s">
        <v>331</v>
      </c>
      <c r="H28" s="140"/>
      <c r="S28" s="143"/>
    </row>
    <row r="29" spans="1:23" s="142" customFormat="1">
      <c r="A29" s="140"/>
      <c r="B29" s="141" t="s">
        <v>261</v>
      </c>
      <c r="H29" s="140"/>
      <c r="S29" s="143"/>
    </row>
    <row r="30" spans="1:23" s="99" customFormat="1" ht="178.5" customHeight="1">
      <c r="A30" s="137"/>
      <c r="H30" s="100"/>
      <c r="S30" s="137"/>
    </row>
    <row r="31" spans="1:23" s="151" customFormat="1" ht="16.5" customHeight="1">
      <c r="B31" s="152"/>
      <c r="C31" s="153"/>
      <c r="D31" s="153"/>
      <c r="E31" s="153"/>
      <c r="F31" s="153"/>
      <c r="G31" s="153"/>
      <c r="H31" s="153"/>
      <c r="L31" s="152"/>
      <c r="M31" s="153"/>
      <c r="N31" s="153"/>
      <c r="O31" s="153"/>
      <c r="P31" s="153"/>
      <c r="Q31" s="153"/>
      <c r="S31" s="153"/>
      <c r="T31" s="153"/>
      <c r="U31" s="153"/>
    </row>
  </sheetData>
  <mergeCells count="49">
    <mergeCell ref="Q1:S1"/>
    <mergeCell ref="P3:S3"/>
    <mergeCell ref="B4:G4"/>
    <mergeCell ref="P4:S4"/>
    <mergeCell ref="B5:G5"/>
    <mergeCell ref="P5:S5"/>
    <mergeCell ref="O4:O5"/>
    <mergeCell ref="A7:S7"/>
    <mergeCell ref="A9:S9"/>
    <mergeCell ref="A11:C14"/>
    <mergeCell ref="D11:D14"/>
    <mergeCell ref="E11:H14"/>
    <mergeCell ref="I11:L14"/>
    <mergeCell ref="M11:O14"/>
    <mergeCell ref="P11:R14"/>
    <mergeCell ref="S11:S14"/>
    <mergeCell ref="B16:C16"/>
    <mergeCell ref="F16:H16"/>
    <mergeCell ref="J16:L16"/>
    <mergeCell ref="N16:O16"/>
    <mergeCell ref="Q16:R16"/>
    <mergeCell ref="B15:C15"/>
    <mergeCell ref="F15:H15"/>
    <mergeCell ref="J15:L15"/>
    <mergeCell ref="N15:O15"/>
    <mergeCell ref="Q15:R15"/>
    <mergeCell ref="B18:C18"/>
    <mergeCell ref="F18:H18"/>
    <mergeCell ref="I18:L18"/>
    <mergeCell ref="N18:O18"/>
    <mergeCell ref="P18:R18"/>
    <mergeCell ref="B17:C17"/>
    <mergeCell ref="F17:H17"/>
    <mergeCell ref="J17:L17"/>
    <mergeCell ref="N17:O17"/>
    <mergeCell ref="P17:R17"/>
    <mergeCell ref="A21:C21"/>
    <mergeCell ref="D21:R21"/>
    <mergeCell ref="C23:S23"/>
    <mergeCell ref="B19:C19"/>
    <mergeCell ref="F19:H19"/>
    <mergeCell ref="J19:L19"/>
    <mergeCell ref="M19:O19"/>
    <mergeCell ref="P19:R19"/>
    <mergeCell ref="B20:C20"/>
    <mergeCell ref="F20:H20"/>
    <mergeCell ref="I20:L20"/>
    <mergeCell ref="M20:O20"/>
    <mergeCell ref="P20:R20"/>
  </mergeCells>
  <phoneticPr fontId="2"/>
  <pageMargins left="0.46" right="0.19685039370078741" top="0.56000000000000005" bottom="0.23622047244094491" header="0.23622047244094491" footer="0.15748031496062992"/>
  <pageSetup paperSize="9" scale="78" orientation="portrait" r:id="rId1"/>
  <headerFooter alignWithMargins="0"/>
  <colBreaks count="1" manualBreakCount="1">
    <brk id="19" max="3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8.75"/>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5</vt:i4>
      </vt:variant>
    </vt:vector>
  </HeadingPairs>
  <TitlesOfParts>
    <vt:vector size="12" baseType="lpstr">
      <vt:lpstr>治験（医薬品）ポ-1号</vt:lpstr>
      <vt:lpstr>治験（医療機器）ポ-2号</vt:lpstr>
      <vt:lpstr>治験（再生医療等製品）ポ-3号</vt:lpstr>
      <vt:lpstr>治験薬管理費 ポ-4号</vt:lpstr>
      <vt:lpstr>体外診断用医薬品の臨床性能試験 ポ-5号</vt:lpstr>
      <vt:lpstr>体外診断用医薬品の相関及び性能試験 ポ-6号</vt:lpstr>
      <vt:lpstr>Sheet1</vt:lpstr>
      <vt:lpstr>'治験（医薬品）ポ-1号'!Print_Area</vt:lpstr>
      <vt:lpstr>'治験（再生医療等製品）ポ-3号'!Print_Area</vt:lpstr>
      <vt:lpstr>'治験薬管理費 ポ-4号'!Print_Area</vt:lpstr>
      <vt:lpstr>'体外診断用医薬品の相関及び性能試験 ポ-6号'!Print_Area</vt:lpstr>
      <vt:lpstr>'体外診断用医薬品の臨床性能試験 ポ-5号'!Print_Area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2021-09-08T05:07:18Z</dcterms:modified>
</cp:coreProperties>
</file>